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6" windowWidth="20100" windowHeight="8676"/>
  </bookViews>
  <sheets>
    <sheet name="Precipitation" sheetId="1" r:id="rId1"/>
  </sheets>
  <externalReferences>
    <externalReference r:id="rId2"/>
    <externalReference r:id="rId3"/>
  </externalReferences>
  <definedNames>
    <definedName name="_cls1">[1]LMmapCode!$F$3</definedName>
    <definedName name="_cls3">[1]LMmapCode!$F$5</definedName>
    <definedName name="_cls5">[1]LMmapCode!$F$7</definedName>
    <definedName name="_cls6">[1]LMmapCode!$F$8</definedName>
    <definedName name="actReg">[1]LMmapCode!$J$11</definedName>
    <definedName name="actRegCode">[1]LMmapCode!$J$13</definedName>
    <definedName name="actRegValue">[1]LMmapCode!$J$12</definedName>
    <definedName name="aet34t" localSheetId="0">[1]LMmapCode!$F$6</definedName>
    <definedName name="asf" localSheetId="0">[1]LMmapCode!$F$4</definedName>
    <definedName name="cls0">[1]LMmapCode!$F$8</definedName>
    <definedName name="clsValue">[1]LMmapCode!$J$3:$K$8</definedName>
    <definedName name="country">'[2]Country &amp; ID'!$A$2:$A$237</definedName>
    <definedName name="_xlnm.Print_Area" localSheetId="0">Precipitation!$A$2:$AQ$165</definedName>
    <definedName name="RegData">[1]W1_1990Data!$K$7:$L$7</definedName>
  </definedNames>
  <calcPr calcId="145621"/>
</workbook>
</file>

<file path=xl/calcChain.xml><?xml version="1.0" encoding="utf-8"?>
<calcChain xmlns="http://schemas.openxmlformats.org/spreadsheetml/2006/main">
  <c r="AQ29" i="1" l="1"/>
  <c r="AN29" i="1" l="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<sst xmlns="http://schemas.openxmlformats.org/spreadsheetml/2006/main" count="1656" uniqueCount="805">
  <si>
    <t>Environmental Indicators and Selected Time Series</t>
  </si>
  <si>
    <t>Precipitation</t>
  </si>
  <si>
    <t>Choose a country from the following drop-down list:</t>
  </si>
  <si>
    <t>Andorra</t>
  </si>
  <si>
    <t>Country</t>
  </si>
  <si>
    <t>Source</t>
  </si>
  <si>
    <r>
      <t>mio m</t>
    </r>
    <r>
      <rPr>
        <i/>
        <vertAlign val="superscript"/>
        <sz val="7"/>
        <rFont val="Arial"/>
        <family val="2"/>
      </rPr>
      <t>3</t>
    </r>
  </si>
  <si>
    <t>Albania</t>
  </si>
  <si>
    <t>U</t>
  </si>
  <si>
    <t>...</t>
  </si>
  <si>
    <t>Algeria</t>
  </si>
  <si>
    <t>Anguilla</t>
  </si>
  <si>
    <t>Antigua and Barbuda</t>
  </si>
  <si>
    <t>Armenia</t>
  </si>
  <si>
    <t>Austria</t>
  </si>
  <si>
    <t>E</t>
  </si>
  <si>
    <t>Azerbaijan</t>
  </si>
  <si>
    <t>Bahrain</t>
  </si>
  <si>
    <t>Barbados</t>
  </si>
  <si>
    <t>Belarus</t>
  </si>
  <si>
    <t>Belgium</t>
  </si>
  <si>
    <t>Belize</t>
  </si>
  <si>
    <t>Benin</t>
  </si>
  <si>
    <t>Bermuda</t>
  </si>
  <si>
    <t>Bosnia and Herzegovina</t>
  </si>
  <si>
    <t>Botswana</t>
  </si>
  <si>
    <t>Brazil</t>
  </si>
  <si>
    <t>British Virgin Islands</t>
  </si>
  <si>
    <t>Brunei Darussalam</t>
  </si>
  <si>
    <t>Bulgaria</t>
  </si>
  <si>
    <t>Cameroon</t>
  </si>
  <si>
    <t>Central African Republic</t>
  </si>
  <si>
    <t>Chile</t>
  </si>
  <si>
    <t>China</t>
  </si>
  <si>
    <t>China, Hong Kong Special Administrative Region</t>
  </si>
  <si>
    <t>China, Macao Special Administrative Region</t>
  </si>
  <si>
    <t>Costa Rica</t>
  </si>
  <si>
    <t>Côte d'Ivoire</t>
  </si>
  <si>
    <t>Croatia</t>
  </si>
  <si>
    <t>Cuba</t>
  </si>
  <si>
    <t>Cyprus</t>
  </si>
  <si>
    <t>Czech Republic</t>
  </si>
  <si>
    <t>Denmark</t>
  </si>
  <si>
    <t>Dominican Republic</t>
  </si>
  <si>
    <t>Ecuador</t>
  </si>
  <si>
    <t>Egypt</t>
  </si>
  <si>
    <t>El Salvador</t>
  </si>
  <si>
    <t>Estonia</t>
  </si>
  <si>
    <t>Finland</t>
  </si>
  <si>
    <t>France</t>
  </si>
  <si>
    <t>Gambia</t>
  </si>
  <si>
    <t>Georgia</t>
  </si>
  <si>
    <t>Germany</t>
  </si>
  <si>
    <t>Guatemala</t>
  </si>
  <si>
    <t>Guinea</t>
  </si>
  <si>
    <t>Hungary</t>
  </si>
  <si>
    <t>Iceland</t>
  </si>
  <si>
    <t>India</t>
  </si>
  <si>
    <t>Iraq</t>
  </si>
  <si>
    <t>Ireland</t>
  </si>
  <si>
    <t>Israel</t>
  </si>
  <si>
    <t>Italy</t>
  </si>
  <si>
    <t>Jamaica</t>
  </si>
  <si>
    <t>Jordan</t>
  </si>
  <si>
    <t>Kazakhstan</t>
  </si>
  <si>
    <t>Kuwait</t>
  </si>
  <si>
    <t>Kyrgyzstan</t>
  </si>
  <si>
    <t>Latvia</t>
  </si>
  <si>
    <t>Lebanon</t>
  </si>
  <si>
    <t>Lithuania</t>
  </si>
  <si>
    <t>Luxembourg</t>
  </si>
  <si>
    <t>Madagascar</t>
  </si>
  <si>
    <t>Malaysia</t>
  </si>
  <si>
    <t>Maldives</t>
  </si>
  <si>
    <t>Malta</t>
  </si>
  <si>
    <t>Marshall Islands</t>
  </si>
  <si>
    <t>Mauritius</t>
  </si>
  <si>
    <t>Monaco</t>
  </si>
  <si>
    <t>Morocco</t>
  </si>
  <si>
    <t>Netherlands</t>
  </si>
  <si>
    <t>Niger</t>
  </si>
  <si>
    <t>Oman</t>
  </si>
  <si>
    <t>Panama</t>
  </si>
  <si>
    <t>Paraguay</t>
  </si>
  <si>
    <t>Poland</t>
  </si>
  <si>
    <t>Portugal</t>
  </si>
  <si>
    <t>Republic of Moldova</t>
  </si>
  <si>
    <t>Romania</t>
  </si>
  <si>
    <t>Rwanda</t>
  </si>
  <si>
    <t>Saint Kitts and Nevis</t>
  </si>
  <si>
    <t>Saint Vincent and the Grenadines</t>
  </si>
  <si>
    <t>Senegal</t>
  </si>
  <si>
    <t>Serbia</t>
  </si>
  <si>
    <t>Singapore</t>
  </si>
  <si>
    <t>Slovakia</t>
  </si>
  <si>
    <t>Slovenia</t>
  </si>
  <si>
    <t>South Africa</t>
  </si>
  <si>
    <t>Spain</t>
  </si>
  <si>
    <t>Sri Lanka</t>
  </si>
  <si>
    <t>Sudan</t>
  </si>
  <si>
    <t>Sweden</t>
  </si>
  <si>
    <t>Switzerland</t>
  </si>
  <si>
    <t>Syrian Arab Republic</t>
  </si>
  <si>
    <t>The former Yugoslav Republic of  Macedonia</t>
  </si>
  <si>
    <t>Togo</t>
  </si>
  <si>
    <t>Trinidad and Tobago</t>
  </si>
  <si>
    <t>Tunisia</t>
  </si>
  <si>
    <t>Turkey</t>
  </si>
  <si>
    <t>United Arab Emirates</t>
  </si>
  <si>
    <t>United Kingdom of Great Britain and Northern Ireland</t>
  </si>
  <si>
    <t>Venezuela (Bolivarian Republic of)</t>
  </si>
  <si>
    <t>Yemen</t>
  </si>
  <si>
    <t>Zimbabwe</t>
  </si>
  <si>
    <t>Sources:</t>
  </si>
  <si>
    <r>
      <rPr>
        <sz val="8"/>
        <rFont val="Arial"/>
        <family val="2"/>
      </rPr>
      <t xml:space="preserve">U denotes the UNSD/UNEP Questionnaires on Environment Statistics, Water section. Questionnaire available at: </t>
    </r>
    <r>
      <rPr>
        <sz val="8"/>
        <color theme="10"/>
        <rFont val="Arial"/>
        <family val="2"/>
      </rPr>
      <t>http://unstats.un.org/unsd/environment/questionnaire2013.html</t>
    </r>
    <r>
      <rPr>
        <sz val="8"/>
        <rFont val="Arial"/>
        <family val="2"/>
      </rPr>
      <t xml:space="preserve"> .</t>
    </r>
  </si>
  <si>
    <r>
      <rPr>
        <sz val="8"/>
        <rFont val="Arial"/>
        <family val="2"/>
      </rPr>
      <t>E denotes the Eurostat environment statistics main tables and database (</t>
    </r>
    <r>
      <rPr>
        <sz val="8"/>
        <color theme="10"/>
        <rFont val="Arial"/>
        <family val="2"/>
      </rPr>
      <t>http://ec.europa.eu/eurostat/web/waste/data/database</t>
    </r>
    <r>
      <rPr>
        <sz val="8"/>
        <rFont val="Arial"/>
        <family val="2"/>
      </rPr>
      <t>).</t>
    </r>
  </si>
  <si>
    <t>Footnotes:</t>
  </si>
  <si>
    <t>1991 data.</t>
  </si>
  <si>
    <t>Estimated.</t>
  </si>
  <si>
    <t>Information supplied by INSIVUMEH.</t>
  </si>
  <si>
    <r>
      <t>The data provided are in mm and not in m</t>
    </r>
    <r>
      <rPr>
        <vertAlign val="superscript"/>
        <sz val="8"/>
        <color indexed="8"/>
        <rFont val="Arial"/>
        <family val="2"/>
      </rPr>
      <t>3</t>
    </r>
    <r>
      <rPr>
        <sz val="8"/>
        <color indexed="8"/>
        <rFont val="Arial"/>
        <family val="2"/>
      </rPr>
      <t xml:space="preserve"> and reflect values from 12 synoptic stations of Guinea.</t>
    </r>
  </si>
  <si>
    <t>Unit is inches. Data are based on observations from 1954 to 2007 by Majuro Weather Service Office Airport (Latitude 7:05 N; Longitude 171:23 E; Elevation 10 feet).</t>
  </si>
  <si>
    <t>Data refer to the hydrologic year (November to October).</t>
  </si>
  <si>
    <t>The values are lower compared to those in other years since 1999 was an exceptionally dry year.</t>
  </si>
  <si>
    <t>These figures are derived from the average of the annual average of the main stations of the survey to the precipitation in Niger.</t>
  </si>
  <si>
    <t>The values of precipitation, evapotranspiration and internal flow of the years 2010, 2011 and 2012 were estimated by the Environmental Economics Unit of the National Environmental Authority, because the entity responsible has not provided the information. The estimation was made by the method of variation of the monitoring stations.</t>
  </si>
  <si>
    <r>
      <t>The average annual amount of precipitation, within an area, taken as the average of the annual amounts within 18 stations and summarized in millimeters, has been translated into liters / m</t>
    </r>
    <r>
      <rPr>
        <vertAlign val="superscript"/>
        <sz val="8"/>
        <color indexed="8"/>
        <rFont val="Arial"/>
        <family val="2"/>
      </rPr>
      <t>2</t>
    </r>
    <r>
      <rPr>
        <sz val="8"/>
        <color indexed="8"/>
        <rFont val="Arial"/>
        <family val="2"/>
      </rPr>
      <t>, then this value was multiplied by the area of the republic and translated into m</t>
    </r>
    <r>
      <rPr>
        <vertAlign val="superscript"/>
        <sz val="8"/>
        <color indexed="8"/>
        <rFont val="Arial"/>
        <family val="2"/>
      </rPr>
      <t>3</t>
    </r>
    <r>
      <rPr>
        <sz val="8"/>
        <color indexed="8"/>
        <rFont val="Arial"/>
        <family val="2"/>
      </rPr>
      <t>.</t>
    </r>
  </si>
  <si>
    <t>Definitions &amp; Technical notes:</t>
  </si>
  <si>
    <t>… denotes no data available.</t>
  </si>
  <si>
    <r>
      <t>Data Quality:</t>
    </r>
    <r>
      <rPr>
        <b/>
        <sz val="9"/>
        <rFont val="Arial"/>
        <family val="2"/>
      </rPr>
      <t xml:space="preserve"> </t>
    </r>
  </si>
  <si>
    <t xml:space="preserve"> 28 385</t>
  </si>
  <si>
    <t xml:space="preserve"> 40 311</t>
  </si>
  <si>
    <t xml:space="preserve"> 38 284</t>
  </si>
  <si>
    <t xml:space="preserve"> 30 683</t>
  </si>
  <si>
    <t xml:space="preserve"> 30 491</t>
  </si>
  <si>
    <t xml:space="preserve"> 35 883</t>
  </si>
  <si>
    <t xml:space="preserve"> 27 893</t>
  </si>
  <si>
    <t xml:space="preserve"> 42 787</t>
  </si>
  <si>
    <t xml:space="preserve"> 42 840</t>
  </si>
  <si>
    <t xml:space="preserve"> 76 160</t>
  </si>
  <si>
    <t xml:space="preserve"> 90 270</t>
  </si>
  <si>
    <t xml:space="preserve"> 53 380</t>
  </si>
  <si>
    <t xml:space="preserve"> 74 460</t>
  </si>
  <si>
    <t xml:space="preserve"> 66 470</t>
  </si>
  <si>
    <t xml:space="preserve"> 50 150</t>
  </si>
  <si>
    <t xml:space="preserve"> 64 430</t>
  </si>
  <si>
    <t xml:space="preserve"> 80 000</t>
  </si>
  <si>
    <t xml:space="preserve"> 90 000</t>
  </si>
  <si>
    <t xml:space="preserve"> 15 794</t>
  </si>
  <si>
    <t xml:space="preserve"> 41 998</t>
  </si>
  <si>
    <t xml:space="preserve"> 151 963</t>
  </si>
  <si>
    <t xml:space="preserve"> 25 963</t>
  </si>
  <si>
    <t xml:space="preserve"> 183 912</t>
  </si>
  <si>
    <t xml:space="preserve"> 14 190</t>
  </si>
  <si>
    <t xml:space="preserve"> 828 919</t>
  </si>
  <si>
    <t>1 152 225</t>
  </si>
  <si>
    <t xml:space="preserve"> 2 248</t>
  </si>
  <si>
    <t xml:space="preserve"> 420 000</t>
  </si>
  <si>
    <t xml:space="preserve"> 51 723</t>
  </si>
  <si>
    <t xml:space="preserve"> 149 467</t>
  </si>
  <si>
    <t xml:space="preserve"> 46 064</t>
  </si>
  <si>
    <t xml:space="preserve"> 42 580</t>
  </si>
  <si>
    <t xml:space="preserve"> 68 869</t>
  </si>
  <si>
    <t xml:space="preserve"> 286 294</t>
  </si>
  <si>
    <t xml:space="preserve"> 35 996</t>
  </si>
  <si>
    <t xml:space="preserve"> 201 000</t>
  </si>
  <si>
    <t xml:space="preserve"> 458 803</t>
  </si>
  <si>
    <t xml:space="preserve"> 7 016</t>
  </si>
  <si>
    <t xml:space="preserve"> 72 584</t>
  </si>
  <si>
    <t xml:space="preserve"> 273 000</t>
  </si>
  <si>
    <t xml:space="preserve"> 46 779</t>
  </si>
  <si>
    <t xml:space="preserve"> 6 200</t>
  </si>
  <si>
    <t xml:space="preserve"> 296 000</t>
  </si>
  <si>
    <t xml:space="preserve"> 21 212</t>
  </si>
  <si>
    <t xml:space="preserve"> 8 379</t>
  </si>
  <si>
    <t xml:space="preserve"> 91 065</t>
  </si>
  <si>
    <t xml:space="preserve"> 54 578</t>
  </si>
  <si>
    <t xml:space="preserve"> 52 877</t>
  </si>
  <si>
    <t xml:space="preserve"> 2 332</t>
  </si>
  <si>
    <t xml:space="preserve"> 3 202</t>
  </si>
  <si>
    <t xml:space="preserve"> 24 940</t>
  </si>
  <si>
    <t xml:space="preserve"> 425 908</t>
  </si>
  <si>
    <t xml:space="preserve"> 189 232</t>
  </si>
  <si>
    <t xml:space="preserve"> 738 641</t>
  </si>
  <si>
    <t xml:space="preserve"> 203 125</t>
  </si>
  <si>
    <t xml:space="preserve"> 93 571</t>
  </si>
  <si>
    <t xml:space="preserve"> 12 979</t>
  </si>
  <si>
    <t xml:space="preserve"> 113 000</t>
  </si>
  <si>
    <t xml:space="preserve"> 37 580</t>
  </si>
  <si>
    <t xml:space="preserve"> 1 174</t>
  </si>
  <si>
    <t xml:space="preserve"> 36 826</t>
  </si>
  <si>
    <t xml:space="preserve"> 32 100</t>
  </si>
  <si>
    <t xml:space="preserve"> 350 914</t>
  </si>
  <si>
    <t xml:space="preserve"> 106 682</t>
  </si>
  <si>
    <t xml:space="preserve"> 349 106</t>
  </si>
  <si>
    <t xml:space="preserve"> 54 704</t>
  </si>
  <si>
    <t xml:space="preserve"> 13 860</t>
  </si>
  <si>
    <t xml:space="preserve"> 79 878</t>
  </si>
  <si>
    <t xml:space="preserve"> 49 920</t>
  </si>
  <si>
    <t xml:space="preserve"> 399 979</t>
  </si>
  <si>
    <t xml:space="preserve"> 297 636</t>
  </si>
  <si>
    <t>1 630 000</t>
  </si>
  <si>
    <t xml:space="preserve"> 244 264</t>
  </si>
  <si>
    <t xml:space="preserve"> 15 407</t>
  </si>
  <si>
    <t xml:space="preserve"> 16 777</t>
  </si>
  <si>
    <t xml:space="preserve"> 18 595</t>
  </si>
  <si>
    <t xml:space="preserve"> 13 559</t>
  </si>
  <si>
    <t xml:space="preserve"> 14 393</t>
  </si>
  <si>
    <t xml:space="preserve"> 11 264</t>
  </si>
  <si>
    <t xml:space="preserve"> 12 516</t>
  </si>
  <si>
    <t xml:space="preserve"> 17 761</t>
  </si>
  <si>
    <t xml:space="preserve"> 15 287</t>
  </si>
  <si>
    <t xml:space="preserve"> 18 714</t>
  </si>
  <si>
    <t xml:space="preserve"> 36 295</t>
  </si>
  <si>
    <t xml:space="preserve"> 30 764</t>
  </si>
  <si>
    <t xml:space="preserve"> 36 381</t>
  </si>
  <si>
    <t xml:space="preserve"> 37 850</t>
  </si>
  <si>
    <t xml:space="preserve"> 38 369</t>
  </si>
  <si>
    <t xml:space="preserve"> 32 708</t>
  </si>
  <si>
    <t xml:space="preserve"> 46 787</t>
  </si>
  <si>
    <t xml:space="preserve"> 50 729</t>
  </si>
  <si>
    <t xml:space="preserve"> 47 535</t>
  </si>
  <si>
    <t xml:space="preserve"> 35 252</t>
  </si>
  <si>
    <t xml:space="preserve"> 127 259</t>
  </si>
  <si>
    <t xml:space="preserve"> 125 806</t>
  </si>
  <si>
    <t xml:space="preserve"> 138 054</t>
  </si>
  <si>
    <t xml:space="preserve"> 172 045</t>
  </si>
  <si>
    <t xml:space="preserve"> 116 286</t>
  </si>
  <si>
    <t xml:space="preserve"> 135 978</t>
  </si>
  <si>
    <t xml:space="preserve"> 139 294</t>
  </si>
  <si>
    <t xml:space="preserve"> 115 042</t>
  </si>
  <si>
    <t xml:space="preserve"> 127 894</t>
  </si>
  <si>
    <t xml:space="preserve"> 145 720</t>
  </si>
  <si>
    <t xml:space="preserve"> 134 732</t>
  </si>
  <si>
    <t xml:space="preserve"> 28 959</t>
  </si>
  <si>
    <t xml:space="preserve"> 21 763</t>
  </si>
  <si>
    <t xml:space="preserve"> 24 767</t>
  </si>
  <si>
    <t xml:space="preserve"> 32 805</t>
  </si>
  <si>
    <t xml:space="preserve"> 31 154</t>
  </si>
  <si>
    <t xml:space="preserve"> 32 397</t>
  </si>
  <si>
    <t xml:space="preserve"> 34 094</t>
  </si>
  <si>
    <t xml:space="preserve"> 33 599</t>
  </si>
  <si>
    <t xml:space="preserve"> 23 040</t>
  </si>
  <si>
    <t xml:space="preserve"> 28 408</t>
  </si>
  <si>
    <t xml:space="preserve"> 26 028</t>
  </si>
  <si>
    <t xml:space="preserve"> 45 796</t>
  </si>
  <si>
    <t xml:space="preserve"> 40 442</t>
  </si>
  <si>
    <t xml:space="preserve"> 38 847</t>
  </si>
  <si>
    <t xml:space="preserve"> 40 278</t>
  </si>
  <si>
    <t xml:space="preserve"> 49 017</t>
  </si>
  <si>
    <t xml:space="preserve"> 239 202</t>
  </si>
  <si>
    <t xml:space="preserve"> 299 148</t>
  </si>
  <si>
    <t xml:space="preserve"> 270 048</t>
  </si>
  <si>
    <t>14 996 266</t>
  </si>
  <si>
    <t xml:space="preserve"> 17 211</t>
  </si>
  <si>
    <t xml:space="preserve"> 19 562</t>
  </si>
  <si>
    <t xml:space="preserve"> 19 955</t>
  </si>
  <si>
    <t xml:space="preserve"> 21 452</t>
  </si>
  <si>
    <t xml:space="preserve"> 16 023</t>
  </si>
  <si>
    <t xml:space="preserve"> 15 518</t>
  </si>
  <si>
    <t xml:space="preserve"> 918 761</t>
  </si>
  <si>
    <t xml:space="preserve"> 954 153</t>
  </si>
  <si>
    <t xml:space="preserve"> 853 232</t>
  </si>
  <si>
    <t xml:space="preserve"> 852 786</t>
  </si>
  <si>
    <t xml:space="preserve"> 974 570</t>
  </si>
  <si>
    <t xml:space="preserve"> 763 950</t>
  </si>
  <si>
    <t xml:space="preserve"> 859 847</t>
  </si>
  <si>
    <t xml:space="preserve"> 883 378</t>
  </si>
  <si>
    <t xml:space="preserve"> 904 821</t>
  </si>
  <si>
    <t xml:space="preserve"> 826 091</t>
  </si>
  <si>
    <t xml:space="preserve"> 820 704</t>
  </si>
  <si>
    <t xml:space="preserve"> 971 392</t>
  </si>
  <si>
    <t xml:space="preserve"> 897 224</t>
  </si>
  <si>
    <t xml:space="preserve"> 951 060</t>
  </si>
  <si>
    <t>1 083 755</t>
  </si>
  <si>
    <t>1 160 289</t>
  </si>
  <si>
    <t>1 239 664</t>
  </si>
  <si>
    <t>1 306 221</t>
  </si>
  <si>
    <t>1 377 889</t>
  </si>
  <si>
    <t>1 272 097</t>
  </si>
  <si>
    <t>1 231 319</t>
  </si>
  <si>
    <t>6 009 200</t>
  </si>
  <si>
    <t>5 812 200</t>
  </si>
  <si>
    <t>6 261 000</t>
  </si>
  <si>
    <t>6 041 600</t>
  </si>
  <si>
    <t>5 687 600</t>
  </si>
  <si>
    <t>6 101 000</t>
  </si>
  <si>
    <t xml:space="preserve"> 3 024</t>
  </si>
  <si>
    <t xml:space="preserve"> 2 470</t>
  </si>
  <si>
    <t xml:space="preserve"> 3 671</t>
  </si>
  <si>
    <t xml:space="preserve"> 2 816</t>
  </si>
  <si>
    <t xml:space="preserve"> 2 338</t>
  </si>
  <si>
    <t xml:space="preserve"> 3 022</t>
  </si>
  <si>
    <t xml:space="preserve"> 3 395</t>
  </si>
  <si>
    <t xml:space="preserve"> 2 734</t>
  </si>
  <si>
    <t xml:space="preserve"> 2 132</t>
  </si>
  <si>
    <t xml:space="preserve"> 1 909</t>
  </si>
  <si>
    <t xml:space="preserve"> 3 530</t>
  </si>
  <si>
    <t xml:space="preserve"> 156 893</t>
  </si>
  <si>
    <t xml:space="preserve"> 162 937</t>
  </si>
  <si>
    <t xml:space="preserve"> 163 507</t>
  </si>
  <si>
    <t xml:space="preserve"> 168 172</t>
  </si>
  <si>
    <t xml:space="preserve"> 161 002</t>
  </si>
  <si>
    <t xml:space="preserve"> 72 072</t>
  </si>
  <si>
    <t xml:space="preserve"> 53 137</t>
  </si>
  <si>
    <t xml:space="preserve"> 62 517</t>
  </si>
  <si>
    <t xml:space="preserve"> 70 169</t>
  </si>
  <si>
    <t xml:space="preserve"> 45 655</t>
  </si>
  <si>
    <t xml:space="preserve"> 68 673</t>
  </si>
  <si>
    <t xml:space="preserve"> 67 593</t>
  </si>
  <si>
    <t xml:space="preserve"> 164 789</t>
  </si>
  <si>
    <t xml:space="preserve"> 161 360</t>
  </si>
  <si>
    <t xml:space="preserve"> 139 824</t>
  </si>
  <si>
    <t xml:space="preserve"> 147 860</t>
  </si>
  <si>
    <t xml:space="preserve"> 151 182</t>
  </si>
  <si>
    <t xml:space="preserve"> 135 646</t>
  </si>
  <si>
    <t xml:space="preserve"> 147 753</t>
  </si>
  <si>
    <t xml:space="preserve"> 153 003</t>
  </si>
  <si>
    <t xml:space="preserve"> 136 931</t>
  </si>
  <si>
    <t xml:space="preserve"> 102 002</t>
  </si>
  <si>
    <t xml:space="preserve"> 160 396</t>
  </si>
  <si>
    <t xml:space="preserve"> 2 998</t>
  </si>
  <si>
    <t xml:space="preserve"> 2 573</t>
  </si>
  <si>
    <t xml:space="preserve"> 2 483</t>
  </si>
  <si>
    <t xml:space="preserve"> 1 932</t>
  </si>
  <si>
    <t xml:space="preserve"> 3 152</t>
  </si>
  <si>
    <t xml:space="preserve"> 3 213</t>
  </si>
  <si>
    <t xml:space="preserve"> 2 841</t>
  </si>
  <si>
    <t xml:space="preserve"> 3 214</t>
  </si>
  <si>
    <t xml:space="preserve"> 3 227</t>
  </si>
  <si>
    <t xml:space="preserve"> 2 303</t>
  </si>
  <si>
    <t xml:space="preserve"> 61 514</t>
  </si>
  <si>
    <t xml:space="preserve"> 54 890</t>
  </si>
  <si>
    <t xml:space="preserve"> 57 809</t>
  </si>
  <si>
    <t xml:space="preserve"> 56 153</t>
  </si>
  <si>
    <t xml:space="preserve"> 49 291</t>
  </si>
  <si>
    <t xml:space="preserve"> 54 733</t>
  </si>
  <si>
    <t xml:space="preserve"> 63 960</t>
  </si>
  <si>
    <t xml:space="preserve"> 71 298</t>
  </si>
  <si>
    <t xml:space="preserve"> 40 695</t>
  </si>
  <si>
    <t xml:space="preserve"> 53 629</t>
  </si>
  <si>
    <t xml:space="preserve"> 57 730</t>
  </si>
  <si>
    <t xml:space="preserve"> 33 939</t>
  </si>
  <si>
    <t xml:space="preserve"> 26 287</t>
  </si>
  <si>
    <t xml:space="preserve"> 32 377</t>
  </si>
  <si>
    <t xml:space="preserve"> 44 766</t>
  </si>
  <si>
    <t xml:space="preserve"> 47 109</t>
  </si>
  <si>
    <t xml:space="preserve"> 32 000</t>
  </si>
  <si>
    <t xml:space="preserve"> 36 500</t>
  </si>
  <si>
    <t xml:space="preserve"> 26 500</t>
  </si>
  <si>
    <t xml:space="preserve"> 34 500</t>
  </si>
  <si>
    <t xml:space="preserve"> 27 000</t>
  </si>
  <si>
    <t xml:space="preserve"> 62 114</t>
  </si>
  <si>
    <t xml:space="preserve"> 87 199</t>
  </si>
  <si>
    <t xml:space="preserve"> 44 587</t>
  </si>
  <si>
    <t xml:space="preserve"> 79 742</t>
  </si>
  <si>
    <t xml:space="preserve"> 68 752</t>
  </si>
  <si>
    <t xml:space="preserve"> 54 502</t>
  </si>
  <si>
    <t xml:space="preserve"> 57 541</t>
  </si>
  <si>
    <t xml:space="preserve"> 57 831</t>
  </si>
  <si>
    <t xml:space="preserve"> 69 919</t>
  </si>
  <si>
    <t xml:space="preserve"> 70 507</t>
  </si>
  <si>
    <t xml:space="preserve"> 84 177</t>
  </si>
  <si>
    <t xml:space="preserve"> 289 259</t>
  </si>
  <si>
    <t xml:space="preserve"> 299 555</t>
  </si>
  <si>
    <t xml:space="preserve"> 484 618</t>
  </si>
  <si>
    <t xml:space="preserve"> 538 566</t>
  </si>
  <si>
    <t xml:space="preserve"> 417 664</t>
  </si>
  <si>
    <t xml:space="preserve"> 345 077</t>
  </si>
  <si>
    <t xml:space="preserve"> 346 040</t>
  </si>
  <si>
    <t xml:space="preserve"> 375 106</t>
  </si>
  <si>
    <t xml:space="preserve"> 338 589</t>
  </si>
  <si>
    <t xml:space="preserve"> 311 529</t>
  </si>
  <si>
    <t xml:space="preserve"> 309 710</t>
  </si>
  <si>
    <t xml:space="preserve"> 1 300</t>
  </si>
  <si>
    <t xml:space="preserve"> 36 458</t>
  </si>
  <si>
    <t xml:space="preserve"> 29 868</t>
  </si>
  <si>
    <t xml:space="preserve"> 24 793</t>
  </si>
  <si>
    <t xml:space="preserve"> 29 294</t>
  </si>
  <si>
    <t xml:space="preserve"> 33 597</t>
  </si>
  <si>
    <t xml:space="preserve"> 28 860</t>
  </si>
  <si>
    <t xml:space="preserve"> 29 117</t>
  </si>
  <si>
    <t xml:space="preserve"> 34 665</t>
  </si>
  <si>
    <t xml:space="preserve"> 24 227</t>
  </si>
  <si>
    <t xml:space="preserve"> 18 934</t>
  </si>
  <si>
    <t xml:space="preserve"> 33 439</t>
  </si>
  <si>
    <t xml:space="preserve"> 28 986</t>
  </si>
  <si>
    <t xml:space="preserve"> 223 000</t>
  </si>
  <si>
    <t xml:space="preserve"> 195 000</t>
  </si>
  <si>
    <t xml:space="preserve"> 202 000</t>
  </si>
  <si>
    <t xml:space="preserve"> 255 000</t>
  </si>
  <si>
    <t xml:space="preserve"> 209 600</t>
  </si>
  <si>
    <t xml:space="preserve"> 240 000</t>
  </si>
  <si>
    <t xml:space="preserve"> 217 000</t>
  </si>
  <si>
    <t xml:space="preserve"> 179 000</t>
  </si>
  <si>
    <t xml:space="preserve"> 207 000</t>
  </si>
  <si>
    <t xml:space="preserve"> 278 000</t>
  </si>
  <si>
    <t xml:space="preserve"> 228 000</t>
  </si>
  <si>
    <t xml:space="preserve"> 526 939</t>
  </si>
  <si>
    <t xml:space="preserve"> 496 656</t>
  </si>
  <si>
    <t xml:space="preserve"> 463 501</t>
  </si>
  <si>
    <t xml:space="preserve"> 484 093</t>
  </si>
  <si>
    <t xml:space="preserve"> 583 225</t>
  </si>
  <si>
    <t xml:space="preserve"> 572 226</t>
  </si>
  <si>
    <t xml:space="preserve"> 542 698</t>
  </si>
  <si>
    <t xml:space="preserve"> 535 357</t>
  </si>
  <si>
    <t xml:space="preserve"> 427 898</t>
  </si>
  <si>
    <t xml:space="preserve"> 473 654</t>
  </si>
  <si>
    <t xml:space="preserve"> 401 743</t>
  </si>
  <si>
    <t xml:space="preserve"> 8 586</t>
  </si>
  <si>
    <t xml:space="preserve"> 12 571</t>
  </si>
  <si>
    <t xml:space="preserve"> 9 323</t>
  </si>
  <si>
    <t xml:space="preserve"> 8 709</t>
  </si>
  <si>
    <t xml:space="preserve"> 6 353</t>
  </si>
  <si>
    <t xml:space="preserve"> 9 310</t>
  </si>
  <si>
    <t xml:space="preserve"> 8 797</t>
  </si>
  <si>
    <t xml:space="preserve"> 11 223</t>
  </si>
  <si>
    <t xml:space="preserve"> 58 648</t>
  </si>
  <si>
    <t xml:space="preserve"> 60 310</t>
  </si>
  <si>
    <t xml:space="preserve"> 67 956</t>
  </si>
  <si>
    <t xml:space="preserve"> 55 490</t>
  </si>
  <si>
    <t xml:space="preserve"> 74 942</t>
  </si>
  <si>
    <t xml:space="preserve"> 65 811</t>
  </si>
  <si>
    <t xml:space="preserve"> 67 660</t>
  </si>
  <si>
    <t xml:space="preserve"> 89 588</t>
  </si>
  <si>
    <t xml:space="preserve"> 83 605</t>
  </si>
  <si>
    <t xml:space="preserve"> 85 085</t>
  </si>
  <si>
    <t xml:space="preserve"> 87 279</t>
  </si>
  <si>
    <t xml:space="preserve"> 309 000</t>
  </si>
  <si>
    <t xml:space="preserve"> 239 000</t>
  </si>
  <si>
    <t xml:space="preserve"> 252 000</t>
  </si>
  <si>
    <t xml:space="preserve"> 323 000</t>
  </si>
  <si>
    <t xml:space="preserve"> 294 000</t>
  </si>
  <si>
    <t xml:space="preserve"> 327 000</t>
  </si>
  <si>
    <t xml:space="preserve"> 359 000</t>
  </si>
  <si>
    <t xml:space="preserve"> 215 000</t>
  </si>
  <si>
    <t xml:space="preserve"> 287 000</t>
  </si>
  <si>
    <t xml:space="preserve"> 261 000</t>
  </si>
  <si>
    <t xml:space="preserve"> 1 709</t>
  </si>
  <si>
    <t xml:space="preserve"> 2 000</t>
  </si>
  <si>
    <t xml:space="preserve"> 64 263</t>
  </si>
  <si>
    <t xml:space="preserve"> 63 500</t>
  </si>
  <si>
    <t xml:space="preserve"> 49 700</t>
  </si>
  <si>
    <t xml:space="preserve"> 68 100</t>
  </si>
  <si>
    <t xml:space="preserve"> 75 700</t>
  </si>
  <si>
    <t xml:space="preserve"> 40 548</t>
  </si>
  <si>
    <t xml:space="preserve"> 57 102</t>
  </si>
  <si>
    <t xml:space="preserve"> 52 452</t>
  </si>
  <si>
    <t xml:space="preserve"> 43 340</t>
  </si>
  <si>
    <t xml:space="preserve"> 63 798</t>
  </si>
  <si>
    <t xml:space="preserve"> 69 378</t>
  </si>
  <si>
    <t xml:space="preserve"> 153 277</t>
  </si>
  <si>
    <t>4 000 000</t>
  </si>
  <si>
    <t xml:space="preserve"> 134 639</t>
  </si>
  <si>
    <t xml:space="preserve"> 92 206</t>
  </si>
  <si>
    <t xml:space="preserve"> 78 221</t>
  </si>
  <si>
    <t xml:space="preserve"> 92 423</t>
  </si>
  <si>
    <t xml:space="preserve"> 75 485</t>
  </si>
  <si>
    <t xml:space="preserve"> 96 636</t>
  </si>
  <si>
    <t xml:space="preserve"> 89 644</t>
  </si>
  <si>
    <t xml:space="preserve"> 75 050</t>
  </si>
  <si>
    <t xml:space="preserve"> 59 980</t>
  </si>
  <si>
    <t xml:space="preserve"> 80 279</t>
  </si>
  <si>
    <t xml:space="preserve"> 8 000</t>
  </si>
  <si>
    <t xml:space="preserve"> 5 500</t>
  </si>
  <si>
    <t xml:space="preserve"> 6 100</t>
  </si>
  <si>
    <t xml:space="preserve"> 6 360</t>
  </si>
  <si>
    <t xml:space="preserve"> 3 100</t>
  </si>
  <si>
    <t xml:space="preserve"> 4 700</t>
  </si>
  <si>
    <t xml:space="preserve"> 5 100</t>
  </si>
  <si>
    <t xml:space="preserve"> 6 600</t>
  </si>
  <si>
    <t xml:space="preserve"> 8 400</t>
  </si>
  <si>
    <t xml:space="preserve"> 5 700</t>
  </si>
  <si>
    <t xml:space="preserve"> 244 649</t>
  </si>
  <si>
    <t xml:space="preserve"> 190 839</t>
  </si>
  <si>
    <t xml:space="preserve"> 283 729</t>
  </si>
  <si>
    <t xml:space="preserve"> 218 186</t>
  </si>
  <si>
    <t xml:space="preserve"> 274 199</t>
  </si>
  <si>
    <t xml:space="preserve"> 250 316</t>
  </si>
  <si>
    <t xml:space="preserve"> 19 574</t>
  </si>
  <si>
    <t xml:space="preserve"> 16 903</t>
  </si>
  <si>
    <t xml:space="preserve"> 20 222</t>
  </si>
  <si>
    <t xml:space="preserve"> 23 860</t>
  </si>
  <si>
    <t xml:space="preserve"> 20 387</t>
  </si>
  <si>
    <t xml:space="preserve"> 19 794</t>
  </si>
  <si>
    <t xml:space="preserve"> 21 080</t>
  </si>
  <si>
    <t xml:space="preserve"> 8 440</t>
  </si>
  <si>
    <t xml:space="preserve"> 6 046</t>
  </si>
  <si>
    <t xml:space="preserve"> 8 746</t>
  </si>
  <si>
    <t xml:space="preserve"> 9 110</t>
  </si>
  <si>
    <t xml:space="preserve"> 2 973</t>
  </si>
  <si>
    <t xml:space="preserve"> 3 651</t>
  </si>
  <si>
    <t xml:space="preserve"> 7 375</t>
  </si>
  <si>
    <t xml:space="preserve"> 7 545</t>
  </si>
  <si>
    <t xml:space="preserve"> 9 708</t>
  </si>
  <si>
    <t xml:space="preserve"> 6 951</t>
  </si>
  <si>
    <t xml:space="preserve"> 9 304</t>
  </si>
  <si>
    <t xml:space="preserve"> 770 723</t>
  </si>
  <si>
    <t xml:space="preserve"> 724 854</t>
  </si>
  <si>
    <t xml:space="preserve"> 616 548</t>
  </si>
  <si>
    <t xml:space="preserve"> 62 061</t>
  </si>
  <si>
    <t xml:space="preserve"> 82 102</t>
  </si>
  <si>
    <t xml:space="preserve"> 68 465</t>
  </si>
  <si>
    <t xml:space="preserve"> 117 133</t>
  </si>
  <si>
    <t xml:space="preserve"> 105 759</t>
  </si>
  <si>
    <t xml:space="preserve"> 88 133</t>
  </si>
  <si>
    <t xml:space="preserve"> 81 665</t>
  </si>
  <si>
    <t xml:space="preserve"> 110 595</t>
  </si>
  <si>
    <t xml:space="preserve"> 116 110</t>
  </si>
  <si>
    <t xml:space="preserve"> 100 810</t>
  </si>
  <si>
    <t xml:space="preserve"> 93 540</t>
  </si>
  <si>
    <t xml:space="preserve"> 46 117</t>
  </si>
  <si>
    <t xml:space="preserve"> 36 565</t>
  </si>
  <si>
    <t xml:space="preserve"> 48 027</t>
  </si>
  <si>
    <t xml:space="preserve"> 49 988</t>
  </si>
  <si>
    <t xml:space="preserve"> 41 184</t>
  </si>
  <si>
    <t xml:space="preserve"> 42 629</t>
  </si>
  <si>
    <t xml:space="preserve"> 50 702</t>
  </si>
  <si>
    <t xml:space="preserve"> 37 841</t>
  </si>
  <si>
    <t xml:space="preserve"> 41 723</t>
  </si>
  <si>
    <t xml:space="preserve"> 44 755</t>
  </si>
  <si>
    <t xml:space="preserve"> 42 216</t>
  </si>
  <si>
    <t xml:space="preserve"> 8 600</t>
  </si>
  <si>
    <t xml:space="preserve"> 46 162</t>
  </si>
  <si>
    <t xml:space="preserve"> 34 230</t>
  </si>
  <si>
    <t xml:space="preserve"> 44 206</t>
  </si>
  <si>
    <t xml:space="preserve"> 55 600</t>
  </si>
  <si>
    <t xml:space="preserve"> 41 700</t>
  </si>
  <si>
    <t xml:space="preserve"> 39 968</t>
  </si>
  <si>
    <t xml:space="preserve"> 50 302</t>
  </si>
  <si>
    <t xml:space="preserve"> 40 737</t>
  </si>
  <si>
    <t xml:space="preserve"> 40 104</t>
  </si>
  <si>
    <t xml:space="preserve"> 2 234</t>
  </si>
  <si>
    <t xml:space="preserve"> 2 023</t>
  </si>
  <si>
    <t xml:space="preserve"> 888 000</t>
  </si>
  <si>
    <t>1 017 804</t>
  </si>
  <si>
    <t xml:space="preserve"> 905 551</t>
  </si>
  <si>
    <t>1 005 783</t>
  </si>
  <si>
    <t xml:space="preserve"> 987 255</t>
  </si>
  <si>
    <t xml:space="preserve"> 918 347</t>
  </si>
  <si>
    <t xml:space="preserve"> 4 094</t>
  </si>
  <si>
    <t xml:space="preserve"> 3 445</t>
  </si>
  <si>
    <t xml:space="preserve"> 3 654</t>
  </si>
  <si>
    <t xml:space="preserve"> 3 861</t>
  </si>
  <si>
    <t xml:space="preserve"> 2 002</t>
  </si>
  <si>
    <t xml:space="preserve"> 3 764</t>
  </si>
  <si>
    <t xml:space="preserve"> 4 284</t>
  </si>
  <si>
    <t xml:space="preserve"> 3 890</t>
  </si>
  <si>
    <t xml:space="preserve"> 4 801</t>
  </si>
  <si>
    <t xml:space="preserve"> 262 500</t>
  </si>
  <si>
    <t xml:space="preserve"> 172 500</t>
  </si>
  <si>
    <t xml:space="preserve"> 29 810</t>
  </si>
  <si>
    <t xml:space="preserve"> 23 830</t>
  </si>
  <si>
    <t xml:space="preserve"> 26 520</t>
  </si>
  <si>
    <t xml:space="preserve"> 39 410</t>
  </si>
  <si>
    <t xml:space="preserve"> 32 240</t>
  </si>
  <si>
    <t xml:space="preserve"> 33 510</t>
  </si>
  <si>
    <t xml:space="preserve"> 35 710</t>
  </si>
  <si>
    <t xml:space="preserve"> 33 280</t>
  </si>
  <si>
    <t xml:space="preserve"> 25 382</t>
  </si>
  <si>
    <t xml:space="preserve"> 34 045</t>
  </si>
  <si>
    <t xml:space="preserve"> 425 574</t>
  </si>
  <si>
    <t xml:space="preserve"> 473 708</t>
  </si>
  <si>
    <t xml:space="preserve"> 427 716</t>
  </si>
  <si>
    <t xml:space="preserve"> 602 931</t>
  </si>
  <si>
    <t xml:space="preserve"> 577 441</t>
  </si>
  <si>
    <t xml:space="preserve"> 435 767</t>
  </si>
  <si>
    <t xml:space="preserve"> 467 281</t>
  </si>
  <si>
    <t xml:space="preserve"> 441 239</t>
  </si>
  <si>
    <t xml:space="preserve"> 399 232</t>
  </si>
  <si>
    <t xml:space="preserve"> 572 338</t>
  </si>
  <si>
    <t xml:space="preserve"> 9 481</t>
  </si>
  <si>
    <t xml:space="preserve"> 215 991</t>
  </si>
  <si>
    <t xml:space="preserve"> 225 321</t>
  </si>
  <si>
    <t xml:space="preserve"> 156 306</t>
  </si>
  <si>
    <t xml:space="preserve"> 204 365</t>
  </si>
  <si>
    <t xml:space="preserve"> 214 792</t>
  </si>
  <si>
    <t xml:space="preserve"> 143 325</t>
  </si>
  <si>
    <t xml:space="preserve"> 180 091</t>
  </si>
  <si>
    <t xml:space="preserve"> 165 348</t>
  </si>
  <si>
    <t xml:space="preserve"> 218 468</t>
  </si>
  <si>
    <t xml:space="preserve"> 192 041</t>
  </si>
  <si>
    <t xml:space="preserve"> 209 087</t>
  </si>
  <si>
    <t xml:space="preserve"> 517 728</t>
  </si>
  <si>
    <t xml:space="preserve"> 462 377</t>
  </si>
  <si>
    <t xml:space="preserve"> 602 082</t>
  </si>
  <si>
    <t xml:space="preserve"> 541 072</t>
  </si>
  <si>
    <t xml:space="preserve"> 633 680</t>
  </si>
  <si>
    <t xml:space="preserve"> 608 296</t>
  </si>
  <si>
    <t xml:space="preserve"> 586 477</t>
  </si>
  <si>
    <t xml:space="preserve"> 545 852</t>
  </si>
  <si>
    <t xml:space="preserve"> 205 054</t>
  </si>
  <si>
    <t xml:space="preserve"> 192 547</t>
  </si>
  <si>
    <t xml:space="preserve"> 198 988</t>
  </si>
  <si>
    <t xml:space="preserve"> 220 094</t>
  </si>
  <si>
    <t xml:space="preserve"> 199 832</t>
  </si>
  <si>
    <t xml:space="preserve"> 197 268</t>
  </si>
  <si>
    <t xml:space="preserve"> 232 444</t>
  </si>
  <si>
    <t xml:space="preserve"> 210 525</t>
  </si>
  <si>
    <t xml:space="preserve"> 152 305</t>
  </si>
  <si>
    <t xml:space="preserve"> 194 141</t>
  </si>
  <si>
    <t xml:space="preserve"> 179 446</t>
  </si>
  <si>
    <t xml:space="preserve"> 58 737</t>
  </si>
  <si>
    <t xml:space="preserve"> 111 270</t>
  </si>
  <si>
    <t xml:space="preserve"> 107 298</t>
  </si>
  <si>
    <t xml:space="preserve"> 61 773</t>
  </si>
  <si>
    <t xml:space="preserve"> 72 866</t>
  </si>
  <si>
    <t xml:space="preserve"> 71 207</t>
  </si>
  <si>
    <t xml:space="preserve"> 131 785</t>
  </si>
  <si>
    <t xml:space="preserve"> 52 427</t>
  </si>
  <si>
    <t xml:space="preserve"> 80 606</t>
  </si>
  <si>
    <t xml:space="preserve"> 61 516</t>
  </si>
  <si>
    <t xml:space="preserve"> 35 188</t>
  </si>
  <si>
    <t xml:space="preserve"> 18 793</t>
  </si>
  <si>
    <t xml:space="preserve"> 22 714</t>
  </si>
  <si>
    <t xml:space="preserve"> 21 226</t>
  </si>
  <si>
    <t xml:space="preserve"> 21 531</t>
  </si>
  <si>
    <t xml:space="preserve"> 18 599</t>
  </si>
  <si>
    <t xml:space="preserve"> 15 413</t>
  </si>
  <si>
    <t xml:space="preserve"> 20 246</t>
  </si>
  <si>
    <t xml:space="preserve"> 19 739</t>
  </si>
  <si>
    <t xml:space="preserve"> 15 514</t>
  </si>
  <si>
    <t xml:space="preserve"> 19 807</t>
  </si>
  <si>
    <t xml:space="preserve"> 20 682</t>
  </si>
  <si>
    <t xml:space="preserve"> 147 000</t>
  </si>
  <si>
    <t xml:space="preserve"> 151 000</t>
  </si>
  <si>
    <t xml:space="preserve"> 171 000</t>
  </si>
  <si>
    <t xml:space="preserve"> 170 000</t>
  </si>
  <si>
    <t xml:space="preserve"> 102 000</t>
  </si>
  <si>
    <t xml:space="preserve"> 155 000</t>
  </si>
  <si>
    <t xml:space="preserve"> 131 000</t>
  </si>
  <si>
    <t xml:space="preserve"> 167 000</t>
  </si>
  <si>
    <t xml:space="preserve"> 206 000</t>
  </si>
  <si>
    <t xml:space="preserve"> 57 020</t>
  </si>
  <si>
    <t xml:space="preserve"> 56 915</t>
  </si>
  <si>
    <t xml:space="preserve"> 52 107</t>
  </si>
  <si>
    <t xml:space="preserve"> 52 002</t>
  </si>
  <si>
    <t xml:space="preserve"> 64 850</t>
  </si>
  <si>
    <t xml:space="preserve"> 30 760</t>
  </si>
  <si>
    <t xml:space="preserve"> 60 980</t>
  </si>
  <si>
    <t xml:space="preserve"> 51 910</t>
  </si>
  <si>
    <t xml:space="preserve"> 44 090</t>
  </si>
  <si>
    <t xml:space="preserve"> 60 740</t>
  </si>
  <si>
    <t xml:space="preserve"> 63 501</t>
  </si>
  <si>
    <t xml:space="preserve"> 1 797</t>
  </si>
  <si>
    <t xml:space="preserve"> 1 678</t>
  </si>
  <si>
    <t xml:space="preserve"> 1 185</t>
  </si>
  <si>
    <t xml:space="preserve"> 1 962</t>
  </si>
  <si>
    <t xml:space="preserve"> 1 861</t>
  </si>
  <si>
    <t xml:space="preserve"> 1 818</t>
  </si>
  <si>
    <t xml:space="preserve"> 1 968</t>
  </si>
  <si>
    <t xml:space="preserve"> 1 667</t>
  </si>
  <si>
    <t xml:space="preserve"> 2 120</t>
  </si>
  <si>
    <t xml:space="preserve"> 1 940</t>
  </si>
  <si>
    <t xml:space="preserve"> 1 810</t>
  </si>
  <si>
    <t xml:space="preserve"> 40 637</t>
  </si>
  <si>
    <t xml:space="preserve"> 41 127</t>
  </si>
  <si>
    <t xml:space="preserve"> 37 058</t>
  </si>
  <si>
    <t xml:space="preserve"> 40 196</t>
  </si>
  <si>
    <t xml:space="preserve"> 40 294</t>
  </si>
  <si>
    <t xml:space="preserve"> 37 500</t>
  </si>
  <si>
    <t xml:space="preserve"> 41 421</t>
  </si>
  <si>
    <t xml:space="preserve"> 41 225</t>
  </si>
  <si>
    <t xml:space="preserve"> 28 080</t>
  </si>
  <si>
    <t xml:space="preserve"> 41 715</t>
  </si>
  <si>
    <t xml:space="preserve"> 46 029</t>
  </si>
  <si>
    <t xml:space="preserve"> 32 673</t>
  </si>
  <si>
    <t xml:space="preserve"> 33 857</t>
  </si>
  <si>
    <t xml:space="preserve"> 27 413</t>
  </si>
  <si>
    <t xml:space="preserve"> 31 945</t>
  </si>
  <si>
    <t xml:space="preserve"> 31 323</t>
  </si>
  <si>
    <t xml:space="preserve"> 31 780</t>
  </si>
  <si>
    <t xml:space="preserve"> 28 645</t>
  </si>
  <si>
    <t xml:space="preserve"> 29 500</t>
  </si>
  <si>
    <t xml:space="preserve"> 23 249</t>
  </si>
  <si>
    <t xml:space="preserve"> 32 053</t>
  </si>
  <si>
    <t xml:space="preserve"> 28 343</t>
  </si>
  <si>
    <t xml:space="preserve"> 548 600</t>
  </si>
  <si>
    <t xml:space="preserve"> 261 536</t>
  </si>
  <si>
    <t xml:space="preserve"> 435 200</t>
  </si>
  <si>
    <t xml:space="preserve"> 397 312</t>
  </si>
  <si>
    <t xml:space="preserve"> 365 853</t>
  </si>
  <si>
    <t xml:space="preserve"> 267 982</t>
  </si>
  <si>
    <t xml:space="preserve"> 397 962</t>
  </si>
  <si>
    <t xml:space="preserve"> 301 786</t>
  </si>
  <si>
    <t xml:space="preserve"> 369 899</t>
  </si>
  <si>
    <t xml:space="preserve"> 373 803</t>
  </si>
  <si>
    <t xml:space="preserve"> 221 456</t>
  </si>
  <si>
    <t xml:space="preserve"> 313 517</t>
  </si>
  <si>
    <t xml:space="preserve"> 106 223</t>
  </si>
  <si>
    <t xml:space="preserve"> 126 168</t>
  </si>
  <si>
    <t xml:space="preserve"> 109 372</t>
  </si>
  <si>
    <t xml:space="preserve"> 122 428</t>
  </si>
  <si>
    <t xml:space="preserve"> 85 031</t>
  </si>
  <si>
    <t xml:space="preserve"> 93 822</t>
  </si>
  <si>
    <t xml:space="preserve"> 96 512</t>
  </si>
  <si>
    <t xml:space="preserve"> 93 101</t>
  </si>
  <si>
    <t xml:space="preserve"> 127 611</t>
  </si>
  <si>
    <t xml:space="preserve"> 105 435</t>
  </si>
  <si>
    <t xml:space="preserve"> 126 037</t>
  </si>
  <si>
    <t xml:space="preserve"> 7 204</t>
  </si>
  <si>
    <t xml:space="preserve"> 8 556</t>
  </si>
  <si>
    <t xml:space="preserve"> 323 845</t>
  </si>
  <si>
    <t xml:space="preserve"> 253 780</t>
  </si>
  <si>
    <t xml:space="preserve"> 284 380</t>
  </si>
  <si>
    <t xml:space="preserve"> 372 570</t>
  </si>
  <si>
    <t xml:space="preserve"> 322 170</t>
  </si>
  <si>
    <t xml:space="preserve"> 424 479</t>
  </si>
  <si>
    <t xml:space="preserve"> 369 682</t>
  </si>
  <si>
    <t xml:space="preserve"> 307 074</t>
  </si>
  <si>
    <t xml:space="preserve"> 308 014</t>
  </si>
  <si>
    <t xml:space="preserve"> 339 172</t>
  </si>
  <si>
    <t xml:space="preserve"> 334 552</t>
  </si>
  <si>
    <t xml:space="preserve"> 70 091</t>
  </si>
  <si>
    <t xml:space="preserve"> 50 432</t>
  </si>
  <si>
    <t xml:space="preserve"> 61 848</t>
  </si>
  <si>
    <t xml:space="preserve"> 56 717</t>
  </si>
  <si>
    <t xml:space="preserve"> 78 601</t>
  </si>
  <si>
    <t xml:space="preserve"> 62 203</t>
  </si>
  <si>
    <t xml:space="preserve"> 78 097</t>
  </si>
  <si>
    <t xml:space="preserve"> 59 471</t>
  </si>
  <si>
    <t xml:space="preserve"> 55 224</t>
  </si>
  <si>
    <t xml:space="preserve"> 56 977</t>
  </si>
  <si>
    <t xml:space="preserve"> 53 152</t>
  </si>
  <si>
    <t xml:space="preserve"> 43 291</t>
  </si>
  <si>
    <t xml:space="preserve"> 40 300</t>
  </si>
  <si>
    <t xml:space="preserve"> 31 089</t>
  </si>
  <si>
    <t xml:space="preserve"> 38 908</t>
  </si>
  <si>
    <t xml:space="preserve"> 44 202</t>
  </si>
  <si>
    <t xml:space="preserve"> 54 978</t>
  </si>
  <si>
    <t xml:space="preserve"> 60 397</t>
  </si>
  <si>
    <t xml:space="preserve"> 50 405</t>
  </si>
  <si>
    <t xml:space="preserve"> 22 664</t>
  </si>
  <si>
    <t xml:space="preserve"> 16 414</t>
  </si>
  <si>
    <t xml:space="preserve"> 12 704</t>
  </si>
  <si>
    <t xml:space="preserve"> 15 776</t>
  </si>
  <si>
    <t xml:space="preserve"> 21 780</t>
  </si>
  <si>
    <t xml:space="preserve"> 13 650</t>
  </si>
  <si>
    <t xml:space="preserve"> 13 486</t>
  </si>
  <si>
    <t xml:space="preserve"> 24 172</t>
  </si>
  <si>
    <t xml:space="preserve"> 18 532</t>
  </si>
  <si>
    <t xml:space="preserve"> 22 797</t>
  </si>
  <si>
    <t xml:space="preserve"> 19 174</t>
  </si>
  <si>
    <t xml:space="preserve"> 75 646</t>
  </si>
  <si>
    <t xml:space="preserve"> 69 793</t>
  </si>
  <si>
    <t xml:space="preserve"> 69 912</t>
  </si>
  <si>
    <t xml:space="preserve"> 69 943</t>
  </si>
  <si>
    <t xml:space="preserve"> 78 547</t>
  </si>
  <si>
    <t xml:space="preserve"> 62 635</t>
  </si>
  <si>
    <t xml:space="preserve"> 11 085</t>
  </si>
  <si>
    <t xml:space="preserve"> 11 449</t>
  </si>
  <si>
    <t xml:space="preserve"> 8 729</t>
  </si>
  <si>
    <t xml:space="preserve"> 10 164</t>
  </si>
  <si>
    <t xml:space="preserve"> 8 446</t>
  </si>
  <si>
    <t xml:space="preserve"> 11 608</t>
  </si>
  <si>
    <t xml:space="preserve"> 12 084</t>
  </si>
  <si>
    <t xml:space="preserve"> 24 240</t>
  </si>
  <si>
    <t xml:space="preserve"> 32 760</t>
  </si>
  <si>
    <t xml:space="preserve"> 24 960</t>
  </si>
  <si>
    <t xml:space="preserve"> 18 960</t>
  </si>
  <si>
    <t xml:space="preserve"> 34 200</t>
  </si>
  <si>
    <t xml:space="preserve"> 38 280</t>
  </si>
  <si>
    <t xml:space="preserve"> 26 400</t>
  </si>
  <si>
    <t xml:space="preserve"> 501 301</t>
  </si>
  <si>
    <t xml:space="preserve"> 462 740</t>
  </si>
  <si>
    <t xml:space="preserve"> 566 247</t>
  </si>
  <si>
    <t xml:space="preserve"> 495 134</t>
  </si>
  <si>
    <t xml:space="preserve"> 536 428</t>
  </si>
  <si>
    <t xml:space="preserve"> 490 373</t>
  </si>
  <si>
    <t xml:space="preserve"> 504 580</t>
  </si>
  <si>
    <t xml:space="preserve"> 5 393</t>
  </si>
  <si>
    <t xml:space="preserve"> 1 986</t>
  </si>
  <si>
    <t xml:space="preserve"> 2 768</t>
  </si>
  <si>
    <t xml:space="preserve"> 260 019</t>
  </si>
  <si>
    <t xml:space="preserve"> 232 622</t>
  </si>
  <si>
    <t xml:space="preserve"> 321 155</t>
  </si>
  <si>
    <t xml:space="preserve"> 314 559</t>
  </si>
  <si>
    <t xml:space="preserve"> 338 990</t>
  </si>
  <si>
    <t xml:space="preserve"> 266 177</t>
  </si>
  <si>
    <t xml:space="preserve"> 324 685</t>
  </si>
  <si>
    <t xml:space="preserve"> 228 856</t>
  </si>
  <si>
    <t xml:space="preserve"> 307 431</t>
  </si>
  <si>
    <t xml:space="preserve"> 273 842</t>
  </si>
  <si>
    <t>1 520 000</t>
  </si>
  <si>
    <t>1 560 000</t>
  </si>
  <si>
    <t>1 360 000</t>
  </si>
  <si>
    <t>1 420 000</t>
  </si>
  <si>
    <t>1 195 231</t>
  </si>
  <si>
    <t xml:space="preserve"> 68 000</t>
  </si>
  <si>
    <t xml:space="preserve"> 55 000</t>
  </si>
  <si>
    <t xml:space="preserve"> 163 650</t>
  </si>
  <si>
    <t xml:space="preserve"> 304 363</t>
  </si>
  <si>
    <t xml:space="preserve"> 345 236</t>
  </si>
  <si>
    <t xml:space="preserve"> 284 708</t>
  </si>
  <si>
    <t xml:space="preserve"> 181 977</t>
  </si>
  <si>
    <t xml:space="preserve"> 235 238</t>
  </si>
  <si>
    <t xml:space="preserve"> 278 338</t>
  </si>
  <si>
    <t xml:space="preserve"> 206 712</t>
  </si>
  <si>
    <t xml:space="preserve">Data on precipitation are obtained by using the formula of Volume of precipitation (V) = A*H where the area of Rwanda is taken as 26,338 sqr kilometre. </t>
  </si>
  <si>
    <t>Annual water balance study.</t>
  </si>
  <si>
    <r>
      <t>mio m</t>
    </r>
    <r>
      <rPr>
        <vertAlign val="superscript"/>
        <sz val="8"/>
        <rFont val="Arial"/>
        <family val="2"/>
      </rPr>
      <t>3</t>
    </r>
    <r>
      <rPr>
        <sz val="8"/>
        <rFont val="Arial"/>
        <family val="2"/>
      </rPr>
      <t xml:space="preserve"> = millions of metres cubed.</t>
    </r>
  </si>
  <si>
    <t>Results based on 1513 mm average annual precipitation. Indeed, at the annual level, changes in precipitation are not significant, but are concentrated over a shorter period. Source: Climatic change in Madagascar, March 2008, Directorate-General of Meteorology.</t>
  </si>
  <si>
    <r>
      <t>Precipitation:</t>
    </r>
    <r>
      <rPr>
        <sz val="8"/>
        <rFont val="Arial"/>
        <family val="2"/>
      </rPr>
      <t xml:space="preserve"> Total volume of atmospheric wet precipitation (rain, snow, hail, dew, etc.) falling on the territory of the country over one year, in millions of cubic metres.</t>
    </r>
  </si>
  <si>
    <t>When interpreting these tables, it should be borne in mind that the definitions and estimation methods employed by member countries may vary considerably, which may be mentioned in the footnotes.</t>
  </si>
  <si>
    <r>
      <t>Date of release:</t>
    </r>
    <r>
      <rPr>
        <sz val="12"/>
        <rFont val="Arial"/>
        <family val="2"/>
      </rPr>
      <t xml:space="preserve"> October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</si>
</sst>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8" x14ac:knownFonts="1">
    <font>
      <sz val="10"/>
      <name val="Arial"/>
      <family val="2"/>
    </font>
    <font>
      <sz val="11"/>
      <color theme="1"/>
      <name val="Calibri"/>
      <family val="2"/>
      <scheme val="minor"/>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theme="0"/>
      <name val="Arial"/>
      <family val="2"/>
    </font>
    <font>
      <sz val="9"/>
      <color theme="0"/>
      <name val="Arial"/>
      <family val="2"/>
    </font>
    <font>
      <sz val="8"/>
      <color theme="0"/>
      <name val="Arial"/>
      <family val="2"/>
    </font>
    <font>
      <i/>
      <vertAlign val="superscript"/>
      <sz val="9"/>
      <color theme="0"/>
      <name val="Arial"/>
      <family val="2"/>
    </font>
    <font>
      <b/>
      <sz val="9"/>
      <name val="Arial"/>
      <family val="2"/>
    </font>
    <font>
      <b/>
      <sz val="10"/>
      <color indexed="8"/>
      <name val="Arial"/>
      <family val="2"/>
    </font>
    <font>
      <b/>
      <sz val="7"/>
      <color indexed="8"/>
      <name val="Arial"/>
      <family val="2"/>
    </font>
    <font>
      <b/>
      <sz val="8"/>
      <name val="Arial"/>
      <family val="2"/>
    </font>
    <font>
      <b/>
      <i/>
      <vertAlign val="superscript"/>
      <sz val="8"/>
      <name val="Arial"/>
      <family val="2"/>
    </font>
    <font>
      <i/>
      <sz val="7"/>
      <name val="Arial"/>
      <family val="2"/>
    </font>
    <font>
      <i/>
      <vertAlign val="superscript"/>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sz val="8"/>
      <color theme="10"/>
      <name val="Arial"/>
      <family val="2"/>
    </font>
    <font>
      <b/>
      <u/>
      <sz val="9"/>
      <name val="Arial"/>
      <family val="2"/>
    </font>
    <font>
      <b/>
      <u/>
      <sz val="8"/>
      <name val="Arial"/>
      <family val="2"/>
    </font>
    <font>
      <b/>
      <u/>
      <sz val="10"/>
      <name val="Arial"/>
      <family val="2"/>
    </font>
    <font>
      <b/>
      <i/>
      <u/>
      <sz val="10"/>
      <name val="Arial"/>
      <family val="2"/>
    </font>
    <font>
      <vertAlign val="superscript"/>
      <sz val="8"/>
      <color indexed="8"/>
      <name val="Arial"/>
      <family val="2"/>
    </font>
    <font>
      <vertAlign val="superscript"/>
      <sz val="8"/>
      <name val="Arial"/>
      <family val="2"/>
    </font>
    <font>
      <sz val="12"/>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8"/>
      </patternFill>
    </fill>
    <fill>
      <patternFill patternType="solid">
        <fgColor rgb="FFFFFFCC"/>
        <bgColor indexed="64"/>
      </patternFill>
    </fill>
    <fill>
      <patternFill patternType="solid">
        <fgColor indexed="22"/>
        <bgColor indexed="8"/>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s>
  <cellStyleXfs count="10">
    <xf numFmtId="0" fontId="0" fillId="0" borderId="0"/>
    <xf numFmtId="0" fontId="12" fillId="0" borderId="0"/>
    <xf numFmtId="0" fontId="12" fillId="0" borderId="0"/>
    <xf numFmtId="0" fontId="12" fillId="0" borderId="0"/>
    <xf numFmtId="0" fontId="39" fillId="0" borderId="0" applyNumberFormat="0" applyFill="0" applyBorder="0" applyAlignment="0" applyProtection="0"/>
    <xf numFmtId="0" fontId="1" fillId="0" borderId="0"/>
    <xf numFmtId="0" fontId="2" fillId="0" borderId="0"/>
    <xf numFmtId="0" fontId="2" fillId="0" borderId="0"/>
    <xf numFmtId="0" fontId="2" fillId="0" borderId="0"/>
    <xf numFmtId="0" fontId="1" fillId="0" borderId="0"/>
  </cellStyleXfs>
  <cellXfs count="205">
    <xf numFmtId="0" fontId="0" fillId="0" borderId="0" xfId="0"/>
    <xf numFmtId="0" fontId="0" fillId="0" borderId="0" xfId="0" applyProtection="1">
      <protection locked="0"/>
    </xf>
    <xf numFmtId="0" fontId="3" fillId="0" borderId="0" xfId="0" applyFont="1" applyProtection="1">
      <protection locked="0"/>
    </xf>
    <xf numFmtId="0" fontId="4" fillId="0" borderId="0" xfId="0" applyFont="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3" fillId="2" borderId="0" xfId="0" applyFont="1" applyFill="1" applyProtection="1">
      <protection locked="0"/>
    </xf>
    <xf numFmtId="0" fontId="2" fillId="0" borderId="0" xfId="0" applyFont="1" applyProtection="1">
      <protection locked="0"/>
    </xf>
    <xf numFmtId="0" fontId="5" fillId="2" borderId="0" xfId="0" applyFont="1" applyFill="1" applyAlignment="1" applyProtection="1">
      <alignment horizontal="left"/>
      <protection hidden="1"/>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Protection="1">
      <protection hidden="1"/>
    </xf>
    <xf numFmtId="0" fontId="3" fillId="2" borderId="0" xfId="0" applyFont="1" applyFill="1" applyProtection="1">
      <protection hidden="1"/>
    </xf>
    <xf numFmtId="0" fontId="2"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3" fillId="2" borderId="0" xfId="0" applyNumberFormat="1" applyFont="1" applyFill="1" applyAlignment="1" applyProtection="1">
      <alignment horizontal="right"/>
      <protection hidden="1"/>
    </xf>
    <xf numFmtId="165" fontId="8" fillId="2" borderId="0" xfId="0" applyNumberFormat="1" applyFont="1" applyFill="1" applyAlignment="1" applyProtection="1">
      <alignment horizontal="right"/>
      <protection hidden="1"/>
    </xf>
    <xf numFmtId="0" fontId="8" fillId="2" borderId="0" xfId="0" applyFont="1" applyFill="1" applyAlignment="1" applyProtection="1">
      <alignment horizontal="right"/>
      <protection hidden="1"/>
    </xf>
    <xf numFmtId="0" fontId="9" fillId="2" borderId="0" xfId="0" applyFont="1" applyFill="1" applyProtection="1">
      <protection hidden="1"/>
    </xf>
    <xf numFmtId="49" fontId="10" fillId="2" borderId="0" xfId="0" applyNumberFormat="1" applyFont="1" applyFill="1" applyAlignment="1" applyProtection="1">
      <alignment horizontal="right"/>
      <protection hidden="1"/>
    </xf>
    <xf numFmtId="0" fontId="8" fillId="2" borderId="0" xfId="0" applyFont="1" applyFill="1" applyAlignment="1" applyProtection="1">
      <protection hidden="1"/>
    </xf>
    <xf numFmtId="49" fontId="3" fillId="2" borderId="0" xfId="0" applyNumberFormat="1" applyFont="1" applyFill="1" applyAlignment="1" applyProtection="1">
      <protection hidden="1"/>
    </xf>
    <xf numFmtId="0" fontId="7" fillId="2" borderId="0" xfId="0" applyFont="1" applyFill="1" applyProtection="1">
      <protection locked="0"/>
    </xf>
    <xf numFmtId="0" fontId="11" fillId="2" borderId="0" xfId="0" applyFont="1" applyFill="1" applyProtection="1">
      <protection locked="0"/>
    </xf>
    <xf numFmtId="165" fontId="8" fillId="2" borderId="0" xfId="0" applyNumberFormat="1" applyFont="1" applyFill="1" applyAlignment="1" applyProtection="1">
      <alignment horizontal="right"/>
      <protection locked="0"/>
    </xf>
    <xf numFmtId="0" fontId="8" fillId="2" borderId="0" xfId="0" applyFont="1" applyFill="1" applyAlignment="1" applyProtection="1">
      <alignment horizontal="right"/>
      <protection locked="0"/>
    </xf>
    <xf numFmtId="0" fontId="9" fillId="2" borderId="0" xfId="0" applyFont="1" applyFill="1" applyProtection="1">
      <protection locked="0"/>
    </xf>
    <xf numFmtId="164" fontId="3" fillId="2" borderId="0" xfId="0" applyNumberFormat="1" applyFont="1" applyFill="1" applyAlignment="1" applyProtection="1">
      <alignment horizontal="right"/>
      <protection locked="0"/>
    </xf>
    <xf numFmtId="49" fontId="3" fillId="2" borderId="0" xfId="0" applyNumberFormat="1" applyFont="1" applyFill="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2" fillId="4" borderId="5" xfId="0" applyFont="1" applyFill="1" applyBorder="1" applyAlignment="1" applyProtection="1">
      <alignment horizontal="left" shrinkToFit="1"/>
      <protection hidden="1"/>
    </xf>
    <xf numFmtId="0" fontId="2" fillId="4" borderId="5" xfId="0" applyFont="1" applyFill="1" applyBorder="1" applyProtection="1">
      <protection hidden="1"/>
    </xf>
    <xf numFmtId="0" fontId="8" fillId="4" borderId="5" xfId="0" applyFont="1" applyFill="1" applyBorder="1" applyAlignment="1" applyProtection="1">
      <alignment horizontal="right"/>
      <protection hidden="1"/>
    </xf>
    <xf numFmtId="49" fontId="10" fillId="4" borderId="5" xfId="0" applyNumberFormat="1" applyFont="1" applyFill="1" applyBorder="1" applyAlignment="1" applyProtection="1">
      <alignment horizontal="right"/>
      <protection hidden="1"/>
    </xf>
    <xf numFmtId="0" fontId="9" fillId="4" borderId="5" xfId="0" applyFont="1" applyFill="1" applyBorder="1" applyProtection="1">
      <protection hidden="1"/>
    </xf>
    <xf numFmtId="0" fontId="8" fillId="4" borderId="5" xfId="0" applyFont="1" applyFill="1" applyBorder="1" applyAlignment="1" applyProtection="1">
      <protection hidden="1"/>
    </xf>
    <xf numFmtId="0" fontId="8"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3" fillId="4" borderId="0" xfId="0" applyNumberFormat="1" applyFont="1" applyFill="1" applyBorder="1" applyProtection="1">
      <protection hidden="1"/>
    </xf>
    <xf numFmtId="0" fontId="15" fillId="4" borderId="0" xfId="0" applyFont="1" applyFill="1" applyBorder="1" applyProtection="1">
      <protection hidden="1"/>
    </xf>
    <xf numFmtId="0" fontId="2" fillId="4" borderId="0" xfId="0" applyFont="1" applyFill="1" applyBorder="1" applyProtection="1">
      <protection hidden="1"/>
    </xf>
    <xf numFmtId="0" fontId="8" fillId="4" borderId="0" xfId="0" applyFont="1" applyFill="1" applyBorder="1" applyAlignment="1" applyProtection="1">
      <alignment horizontal="right"/>
      <protection hidden="1"/>
    </xf>
    <xf numFmtId="49" fontId="10" fillId="4" borderId="0" xfId="0" applyNumberFormat="1" applyFont="1" applyFill="1" applyBorder="1" applyAlignment="1" applyProtection="1">
      <alignment horizontal="right"/>
      <protection hidden="1"/>
    </xf>
    <xf numFmtId="0" fontId="9" fillId="4" borderId="0" xfId="0" applyFont="1" applyFill="1" applyBorder="1" applyProtection="1">
      <protection hidden="1"/>
    </xf>
    <xf numFmtId="0" fontId="8" fillId="4" borderId="0" xfId="0" applyFont="1" applyFill="1" applyBorder="1" applyAlignment="1" applyProtection="1">
      <protection hidden="1"/>
    </xf>
    <xf numFmtId="0" fontId="8"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2"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2" fillId="4" borderId="10" xfId="0" applyFont="1" applyFill="1" applyBorder="1" applyProtection="1">
      <protection hidden="1"/>
    </xf>
    <xf numFmtId="0" fontId="8" fillId="4" borderId="10" xfId="0" applyFont="1" applyFill="1" applyBorder="1" applyAlignment="1" applyProtection="1">
      <alignment horizontal="right"/>
      <protection hidden="1"/>
    </xf>
    <xf numFmtId="49" fontId="10" fillId="4" borderId="10" xfId="0" applyNumberFormat="1" applyFont="1" applyFill="1" applyBorder="1" applyAlignment="1" applyProtection="1">
      <alignment horizontal="right"/>
      <protection hidden="1"/>
    </xf>
    <xf numFmtId="0" fontId="9" fillId="4" borderId="10" xfId="0" applyFont="1" applyFill="1" applyBorder="1" applyProtection="1">
      <protection hidden="1"/>
    </xf>
    <xf numFmtId="0" fontId="8" fillId="4" borderId="10" xfId="0" applyFont="1" applyFill="1" applyBorder="1" applyAlignment="1" applyProtection="1">
      <protection hidden="1"/>
    </xf>
    <xf numFmtId="0" fontId="8"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49" fontId="23"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Fill="1" applyAlignment="1" applyProtection="1">
      <alignment horizontal="left" vertical="center"/>
      <protection locked="0"/>
    </xf>
    <xf numFmtId="2" fontId="27" fillId="5" borderId="0" xfId="2" applyNumberFormat="1" applyFont="1" applyFill="1" applyBorder="1" applyAlignment="1" applyProtection="1">
      <alignment horizontal="left" vertical="center"/>
      <protection locked="0"/>
    </xf>
    <xf numFmtId="2" fontId="28" fillId="5" borderId="0" xfId="2" applyNumberFormat="1" applyFont="1" applyFill="1" applyBorder="1" applyAlignment="1" applyProtection="1">
      <alignment horizontal="left" vertical="center"/>
      <protection locked="0"/>
    </xf>
    <xf numFmtId="0" fontId="29" fillId="5" borderId="0" xfId="0" applyNumberFormat="1" applyFont="1" applyFill="1" applyAlignment="1" applyProtection="1">
      <alignment horizontal="right" vertical="center" wrapText="1"/>
      <protection locked="0"/>
    </xf>
    <xf numFmtId="0" fontId="30" fillId="5" borderId="0" xfId="0" applyNumberFormat="1" applyFont="1" applyFill="1" applyAlignment="1" applyProtection="1">
      <alignment horizontal="left" vertical="center" wrapText="1"/>
      <protection locked="0"/>
    </xf>
    <xf numFmtId="0" fontId="4" fillId="5" borderId="0" xfId="0" applyNumberFormat="1" applyFont="1" applyFill="1" applyAlignment="1" applyProtection="1">
      <alignment horizontal="left"/>
      <protection locked="0"/>
    </xf>
    <xf numFmtId="0" fontId="4" fillId="5" borderId="0" xfId="0" applyFont="1" applyFill="1" applyAlignment="1" applyProtection="1">
      <alignment horizontal="left"/>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0" fontId="13" fillId="7" borderId="0" xfId="3" applyFont="1" applyFill="1" applyBorder="1" applyAlignment="1" applyProtection="1">
      <alignment horizontal="center" wrapText="1"/>
      <protection locked="0"/>
    </xf>
    <xf numFmtId="168" fontId="13" fillId="8" borderId="0" xfId="3" applyNumberFormat="1" applyFont="1" applyFill="1" applyBorder="1" applyAlignment="1" applyProtection="1">
      <alignment horizontal="right" wrapText="1"/>
      <protection locked="0"/>
    </xf>
    <xf numFmtId="168" fontId="33" fillId="8" borderId="0" xfId="3" applyNumberFormat="1" applyFont="1" applyFill="1" applyBorder="1" applyAlignment="1" applyProtection="1">
      <alignment horizontal="left" wrapText="1"/>
      <protection locked="0"/>
    </xf>
    <xf numFmtId="0" fontId="2" fillId="0" borderId="0" xfId="0" applyFont="1" applyFill="1" applyProtection="1">
      <protection locked="0"/>
    </xf>
    <xf numFmtId="0" fontId="3" fillId="8" borderId="0" xfId="3" applyFont="1" applyFill="1" applyBorder="1" applyAlignment="1" applyProtection="1">
      <alignment wrapText="1"/>
      <protection locked="0"/>
    </xf>
    <xf numFmtId="0" fontId="3" fillId="8" borderId="0" xfId="3" applyFont="1" applyFill="1" applyBorder="1" applyAlignment="1" applyProtection="1">
      <alignment horizontal="center" wrapText="1"/>
      <protection locked="0"/>
    </xf>
    <xf numFmtId="168" fontId="3" fillId="8" borderId="0" xfId="3" applyNumberFormat="1" applyFont="1" applyFill="1" applyBorder="1" applyAlignment="1" applyProtection="1">
      <alignment horizontal="right" wrapText="1"/>
      <protection locked="0"/>
    </xf>
    <xf numFmtId="168" fontId="4" fillId="8"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0" fontId="13" fillId="0" borderId="0" xfId="3" applyFont="1" applyFill="1" applyBorder="1" applyAlignment="1" applyProtection="1">
      <alignment horizontal="center" wrapText="1"/>
      <protection locked="0"/>
    </xf>
    <xf numFmtId="168" fontId="13" fillId="0" borderId="0" xfId="3" applyNumberFormat="1" applyFont="1" applyFill="1" applyBorder="1" applyAlignment="1" applyProtection="1">
      <alignment horizontal="right" wrapText="1"/>
      <protection locked="0"/>
    </xf>
    <xf numFmtId="168" fontId="33" fillId="0" borderId="0" xfId="3" applyNumberFormat="1" applyFont="1" applyFill="1" applyBorder="1" applyAlignment="1" applyProtection="1">
      <alignment horizontal="left" wrapText="1"/>
      <protection locked="0"/>
    </xf>
    <xf numFmtId="0" fontId="3" fillId="0" borderId="0" xfId="3" applyFont="1" applyFill="1" applyBorder="1" applyAlignment="1" applyProtection="1">
      <alignment wrapText="1"/>
      <protection locked="0"/>
    </xf>
    <xf numFmtId="0" fontId="3" fillId="0" borderId="0" xfId="3" applyFont="1" applyFill="1" applyBorder="1" applyAlignment="1" applyProtection="1">
      <alignment horizontal="center" wrapText="1"/>
      <protection locked="0"/>
    </xf>
    <xf numFmtId="168" fontId="3" fillId="0" borderId="0" xfId="3" applyNumberFormat="1" applyFont="1" applyFill="1" applyBorder="1" applyAlignment="1" applyProtection="1">
      <alignment horizontal="right" wrapText="1"/>
      <protection locked="0"/>
    </xf>
    <xf numFmtId="168" fontId="4" fillId="0" borderId="0" xfId="3" applyNumberFormat="1" applyFont="1" applyFill="1" applyBorder="1" applyAlignment="1" applyProtection="1">
      <alignment horizontal="left" wrapText="1"/>
      <protection locked="0"/>
    </xf>
    <xf numFmtId="0" fontId="13" fillId="8" borderId="0" xfId="3" applyFont="1" applyFill="1" applyBorder="1" applyAlignment="1" applyProtection="1">
      <alignment wrapText="1"/>
      <protection locked="0"/>
    </xf>
    <xf numFmtId="0" fontId="13" fillId="8" borderId="0" xfId="3" applyFont="1" applyFill="1" applyBorder="1" applyAlignment="1" applyProtection="1">
      <alignment horizontal="center" wrapText="1"/>
      <protection locked="0"/>
    </xf>
    <xf numFmtId="0" fontId="3" fillId="7" borderId="0" xfId="2" applyFont="1" applyFill="1" applyBorder="1" applyAlignment="1" applyProtection="1">
      <alignment wrapText="1"/>
      <protection locked="0"/>
    </xf>
    <xf numFmtId="0" fontId="3" fillId="7" borderId="0" xfId="2" applyFont="1" applyFill="1" applyBorder="1" applyAlignment="1" applyProtection="1">
      <alignment horizontal="center" wrapText="1"/>
      <protection locked="0"/>
    </xf>
    <xf numFmtId="0" fontId="3" fillId="0" borderId="0" xfId="2" applyFont="1" applyFill="1" applyBorder="1" applyAlignment="1" applyProtection="1">
      <alignment wrapText="1"/>
      <protection locked="0"/>
    </xf>
    <xf numFmtId="0" fontId="3" fillId="0" borderId="0" xfId="2" applyFont="1" applyFill="1" applyBorder="1" applyAlignment="1" applyProtection="1">
      <alignment horizontal="center" wrapText="1"/>
      <protection locked="0"/>
    </xf>
    <xf numFmtId="0" fontId="0" fillId="0" borderId="0" xfId="0" applyFill="1" applyProtection="1">
      <protection locked="0"/>
    </xf>
    <xf numFmtId="0" fontId="13" fillId="9" borderId="0" xfId="3" applyFont="1" applyFill="1" applyBorder="1" applyAlignment="1" applyProtection="1">
      <alignment wrapText="1"/>
      <protection locked="0"/>
    </xf>
    <xf numFmtId="168" fontId="13" fillId="9" borderId="0" xfId="3" applyNumberFormat="1" applyFont="1" applyFill="1" applyBorder="1" applyAlignment="1" applyProtection="1">
      <alignment horizontal="right" wrapText="1"/>
      <protection locked="0"/>
    </xf>
    <xf numFmtId="168" fontId="33" fillId="9" borderId="0" xfId="3" applyNumberFormat="1" applyFont="1" applyFill="1" applyBorder="1" applyAlignment="1" applyProtection="1">
      <alignment horizontal="left" wrapText="1"/>
      <protection locked="0"/>
    </xf>
    <xf numFmtId="0" fontId="4" fillId="6" borderId="0" xfId="0" applyFont="1" applyFill="1" applyAlignment="1" applyProtection="1">
      <alignment horizontal="left"/>
      <protection locked="0"/>
    </xf>
    <xf numFmtId="0" fontId="34" fillId="0" borderId="0" xfId="0" applyFont="1" applyAlignment="1" applyProtection="1">
      <alignment horizontal="left"/>
      <protection locked="0"/>
    </xf>
    <xf numFmtId="0" fontId="35" fillId="0" borderId="0" xfId="0" applyFont="1" applyAlignment="1" applyProtection="1">
      <alignment horizontal="left"/>
      <protection locked="0"/>
    </xf>
    <xf numFmtId="0" fontId="36" fillId="0" borderId="0" xfId="0" applyFont="1" applyAlignment="1" applyProtection="1">
      <alignment horizontal="left"/>
      <protection locked="0"/>
    </xf>
    <xf numFmtId="166" fontId="35" fillId="0" borderId="0" xfId="0" applyNumberFormat="1" applyFont="1" applyAlignment="1" applyProtection="1">
      <alignment horizontal="left"/>
      <protection locked="0"/>
    </xf>
    <xf numFmtId="166" fontId="36" fillId="0" borderId="0" xfId="0" applyNumberFormat="1" applyFont="1" applyAlignment="1" applyProtection="1">
      <alignment horizontal="left"/>
      <protection locked="0"/>
    </xf>
    <xf numFmtId="0" fontId="37" fillId="0" borderId="0" xfId="0" applyFont="1" applyProtection="1">
      <protection locked="0"/>
    </xf>
    <xf numFmtId="0" fontId="34" fillId="0" borderId="0" xfId="0" applyFont="1" applyAlignment="1" applyProtection="1">
      <alignment horizontal="left" wrapText="1"/>
      <protection locked="0"/>
    </xf>
    <xf numFmtId="0" fontId="38" fillId="0" borderId="0" xfId="0" applyFont="1" applyAlignment="1" applyProtection="1">
      <alignment horizontal="left" wrapText="1"/>
      <protection locked="0"/>
    </xf>
    <xf numFmtId="49" fontId="3" fillId="0" borderId="0" xfId="0" applyNumberFormat="1" applyFont="1" applyBorder="1" applyAlignment="1" applyProtection="1">
      <protection locked="0"/>
    </xf>
    <xf numFmtId="166" fontId="3" fillId="0" borderId="0" xfId="0" applyNumberFormat="1" applyFont="1" applyBorder="1" applyAlignment="1" applyProtection="1">
      <protection locked="0"/>
    </xf>
    <xf numFmtId="49" fontId="8" fillId="0" borderId="0" xfId="0" applyNumberFormat="1" applyFont="1" applyBorder="1" applyAlignment="1" applyProtection="1">
      <protection locked="0"/>
    </xf>
    <xf numFmtId="49" fontId="8" fillId="0" borderId="0" xfId="0" applyNumberFormat="1" applyFont="1" applyAlignment="1" applyProtection="1">
      <protection locked="0"/>
    </xf>
    <xf numFmtId="49" fontId="3" fillId="0" borderId="0" xfId="0" applyNumberFormat="1" applyFont="1" applyAlignment="1" applyProtection="1">
      <protection locked="0"/>
    </xf>
    <xf numFmtId="0" fontId="9" fillId="0" borderId="0" xfId="0" applyFont="1" applyProtection="1">
      <protection locked="0"/>
    </xf>
    <xf numFmtId="49" fontId="4" fillId="0" borderId="0" xfId="0" applyNumberFormat="1" applyFont="1" applyBorder="1" applyAlignment="1" applyProtection="1">
      <alignment horizontal="left"/>
      <protection locked="0"/>
    </xf>
    <xf numFmtId="0" fontId="41" fillId="0" borderId="0" xfId="0" applyFont="1" applyAlignment="1" applyProtection="1">
      <alignment wrapText="1"/>
      <protection locked="0"/>
    </xf>
    <xf numFmtId="0" fontId="42" fillId="0" borderId="0" xfId="0" applyFont="1" applyAlignment="1" applyProtection="1">
      <alignment wrapText="1"/>
      <protection locked="0"/>
    </xf>
    <xf numFmtId="166" fontId="43" fillId="0" borderId="0" xfId="0" applyNumberFormat="1" applyFont="1" applyAlignment="1" applyProtection="1">
      <alignment wrapText="1"/>
      <protection locked="0"/>
    </xf>
    <xf numFmtId="0" fontId="43" fillId="0" borderId="0" xfId="0" applyFont="1" applyAlignment="1" applyProtection="1">
      <alignment wrapText="1"/>
      <protection locked="0"/>
    </xf>
    <xf numFmtId="0" fontId="43" fillId="0" borderId="0" xfId="0" applyFont="1" applyProtection="1">
      <protection locked="0"/>
    </xf>
    <xf numFmtId="0" fontId="44" fillId="0" borderId="0" xfId="0" applyFont="1" applyProtection="1">
      <protection locked="0"/>
    </xf>
    <xf numFmtId="168" fontId="33" fillId="0" borderId="0" xfId="2" applyNumberFormat="1" applyFont="1" applyFill="1" applyBorder="1" applyAlignment="1" applyProtection="1">
      <alignment horizontal="left" wrapText="1"/>
      <protection locked="0"/>
    </xf>
    <xf numFmtId="0" fontId="13" fillId="0" borderId="0" xfId="2" applyFont="1" applyFill="1" applyBorder="1" applyAlignment="1">
      <alignment horizontal="center" vertical="center" wrapText="1"/>
    </xf>
    <xf numFmtId="0" fontId="13" fillId="0" borderId="0" xfId="2" applyFont="1" applyFill="1" applyBorder="1" applyAlignment="1">
      <alignment wrapText="1"/>
    </xf>
    <xf numFmtId="0" fontId="3" fillId="0" borderId="0" xfId="2" applyFont="1" applyFill="1" applyBorder="1" applyAlignment="1">
      <alignment horizontal="center" vertical="center" wrapText="1"/>
    </xf>
    <xf numFmtId="0" fontId="3" fillId="0" borderId="0" xfId="0" applyFont="1" applyAlignment="1" applyProtection="1">
      <alignment horizontal="right"/>
      <protection locked="0"/>
    </xf>
    <xf numFmtId="0" fontId="41" fillId="0" borderId="0" xfId="0" applyFont="1" applyAlignment="1" applyProtection="1">
      <alignment horizontal="left"/>
      <protection locked="0"/>
    </xf>
    <xf numFmtId="0" fontId="2"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0" fontId="31" fillId="0" borderId="0" xfId="0" applyFont="1" applyAlignment="1" applyProtection="1">
      <alignment horizontal="left"/>
      <protection locked="0"/>
    </xf>
    <xf numFmtId="166" fontId="9" fillId="0" borderId="0" xfId="0" applyNumberFormat="1" applyFont="1" applyAlignment="1" applyProtection="1">
      <alignment horizontal="left"/>
      <protection locked="0"/>
    </xf>
    <xf numFmtId="165" fontId="3" fillId="0" borderId="0" xfId="0" applyNumberFormat="1" applyFont="1" applyAlignment="1" applyProtection="1">
      <alignment horizontal="right"/>
      <protection locked="0"/>
    </xf>
    <xf numFmtId="0" fontId="9" fillId="0" borderId="0" xfId="0" applyFont="1" applyAlignment="1" applyProtection="1">
      <alignment horizontal="left"/>
      <protection locked="0"/>
    </xf>
    <xf numFmtId="166" fontId="31" fillId="0" borderId="0" xfId="0" applyNumberFormat="1" applyFont="1" applyProtection="1">
      <protection locked="0"/>
    </xf>
    <xf numFmtId="166" fontId="2" fillId="0" borderId="0" xfId="0" applyNumberFormat="1" applyFont="1" applyProtection="1">
      <protection locked="0"/>
    </xf>
    <xf numFmtId="0" fontId="29" fillId="0" borderId="0" xfId="0" applyFont="1" applyAlignment="1" applyProtection="1">
      <alignment horizontal="left" wrapText="1"/>
      <protection locked="0"/>
    </xf>
    <xf numFmtId="0" fontId="2" fillId="0" borderId="0" xfId="0" applyFont="1" applyAlignment="1" applyProtection="1">
      <alignment horizontal="left" wrapText="1"/>
      <protection locked="0"/>
    </xf>
    <xf numFmtId="166" fontId="2" fillId="0" borderId="0" xfId="0" applyNumberFormat="1" applyFont="1" applyAlignment="1" applyProtection="1">
      <alignment horizontal="left" wrapText="1"/>
      <protection locked="0"/>
    </xf>
    <xf numFmtId="0" fontId="31" fillId="0" borderId="0" xfId="0" applyFont="1" applyAlignment="1" applyProtection="1">
      <alignment horizontal="left" wrapText="1"/>
      <protection locked="0"/>
    </xf>
    <xf numFmtId="166" fontId="9" fillId="0" borderId="0" xfId="0" applyNumberFormat="1" applyFont="1" applyAlignment="1" applyProtection="1">
      <alignment horizontal="left" wrapText="1"/>
      <protection locked="0"/>
    </xf>
    <xf numFmtId="165" fontId="3" fillId="0" borderId="0" xfId="0" applyNumberFormat="1" applyFont="1" applyAlignment="1" applyProtection="1">
      <alignment horizontal="right" wrapText="1"/>
      <protection locked="0"/>
    </xf>
    <xf numFmtId="1" fontId="2" fillId="0" borderId="0" xfId="0" applyNumberFormat="1" applyFont="1" applyAlignment="1" applyProtection="1">
      <alignment horizontal="left" wrapText="1"/>
      <protection locked="0"/>
    </xf>
    <xf numFmtId="0" fontId="9" fillId="0" borderId="0" xfId="0" applyFont="1" applyAlignment="1" applyProtection="1">
      <alignment horizontal="left" wrapText="1"/>
      <protection locked="0"/>
    </xf>
    <xf numFmtId="0" fontId="41" fillId="0" borderId="0" xfId="0" applyFont="1" applyAlignment="1"/>
    <xf numFmtId="0" fontId="3" fillId="0" borderId="0" xfId="0" applyFont="1" applyAlignment="1"/>
    <xf numFmtId="166" fontId="0" fillId="0" borderId="0" xfId="0" applyNumberFormat="1" applyAlignment="1"/>
    <xf numFmtId="0" fontId="9" fillId="0" borderId="0" xfId="0" applyFont="1" applyAlignment="1"/>
    <xf numFmtId="166" fontId="3" fillId="0" borderId="0" xfId="0" applyNumberFormat="1" applyFont="1" applyAlignment="1">
      <alignment wrapText="1"/>
    </xf>
    <xf numFmtId="0" fontId="4" fillId="0" borderId="0" xfId="0" applyFont="1" applyAlignment="1">
      <alignment horizontal="left"/>
    </xf>
    <xf numFmtId="0" fontId="3" fillId="0" borderId="0" xfId="0" applyFont="1"/>
    <xf numFmtId="0" fontId="2" fillId="0" borderId="0" xfId="0" applyFont="1"/>
    <xf numFmtId="0" fontId="13" fillId="0" borderId="0" xfId="2" applyFont="1" applyFill="1" applyBorder="1" applyAlignment="1">
      <alignment wrapText="1"/>
    </xf>
    <xf numFmtId="0" fontId="0" fillId="0" borderId="0" xfId="0" applyAlignment="1"/>
    <xf numFmtId="0" fontId="4" fillId="0" borderId="0" xfId="0" applyFont="1" applyFill="1" applyAlignment="1" applyProtection="1">
      <alignment horizontal="left"/>
      <protection locked="0"/>
    </xf>
    <xf numFmtId="0" fontId="4" fillId="0" borderId="0" xfId="0" applyFont="1" applyFill="1" applyAlignment="1" applyProtection="1">
      <alignment horizontal="left"/>
      <protection hidden="1"/>
    </xf>
    <xf numFmtId="49" fontId="3" fillId="0" borderId="0" xfId="0" applyNumberFormat="1" applyFont="1" applyFill="1" applyAlignment="1" applyProtection="1">
      <protection hidden="1"/>
    </xf>
    <xf numFmtId="49" fontId="3" fillId="0" borderId="0" xfId="0" applyNumberFormat="1" applyFont="1" applyFill="1" applyAlignment="1" applyProtection="1">
      <protection locked="0"/>
    </xf>
    <xf numFmtId="0" fontId="36" fillId="0" borderId="0" xfId="0" applyFont="1" applyFill="1" applyAlignment="1" applyProtection="1">
      <alignment horizontal="left"/>
      <protection locked="0"/>
    </xf>
    <xf numFmtId="49" fontId="4" fillId="0" borderId="0" xfId="0" applyNumberFormat="1" applyFont="1" applyFill="1" applyBorder="1" applyAlignment="1" applyProtection="1">
      <alignment horizontal="left"/>
      <protection locked="0"/>
    </xf>
    <xf numFmtId="0" fontId="9" fillId="0" borderId="0" xfId="0" applyFont="1" applyFill="1" applyProtection="1">
      <protection locked="0"/>
    </xf>
    <xf numFmtId="0" fontId="2" fillId="0" borderId="0" xfId="0" applyFont="1" applyFill="1"/>
    <xf numFmtId="49" fontId="23" fillId="0" borderId="0" xfId="0" applyNumberFormat="1" applyFont="1" applyFill="1" applyAlignment="1" applyProtection="1">
      <protection hidden="1"/>
    </xf>
    <xf numFmtId="168" fontId="33" fillId="8" borderId="0" xfId="3" applyNumberFormat="1" applyFont="1" applyFill="1" applyBorder="1" applyAlignment="1" applyProtection="1">
      <alignment horizontal="right" wrapText="1"/>
      <protection locked="0"/>
    </xf>
    <xf numFmtId="0" fontId="13" fillId="0" borderId="0" xfId="2" applyFont="1" applyFill="1" applyBorder="1" applyAlignment="1">
      <alignment wrapText="1"/>
    </xf>
    <xf numFmtId="0" fontId="0" fillId="0" borderId="0" xfId="0" applyAlignment="1">
      <alignment wrapText="1"/>
    </xf>
    <xf numFmtId="0" fontId="0" fillId="3" borderId="1" xfId="0" applyFont="1" applyFill="1" applyBorder="1" applyAlignment="1" applyProtection="1">
      <alignment horizontal="left" shrinkToFit="1"/>
      <protection locked="0"/>
    </xf>
    <xf numFmtId="0" fontId="2" fillId="3" borderId="2" xfId="0" applyFont="1" applyFill="1" applyBorder="1" applyAlignment="1" applyProtection="1">
      <alignment horizontal="left" shrinkToFit="1"/>
      <protection locked="0"/>
    </xf>
    <xf numFmtId="0" fontId="2" fillId="3" borderId="3" xfId="0" applyFont="1" applyFill="1" applyBorder="1" applyAlignment="1" applyProtection="1">
      <alignment horizontal="left" shrinkToFit="1"/>
      <protection locked="0"/>
    </xf>
    <xf numFmtId="0" fontId="34" fillId="0" borderId="0" xfId="0" applyFont="1" applyFill="1" applyAlignment="1" applyProtection="1">
      <alignment horizontal="left" wrapText="1"/>
      <protection locked="0"/>
    </xf>
    <xf numFmtId="49" fontId="40" fillId="0" borderId="0" xfId="4" applyNumberFormat="1" applyFont="1" applyAlignment="1" applyProtection="1">
      <alignment horizontal="left"/>
      <protection locked="0"/>
    </xf>
    <xf numFmtId="49" fontId="39" fillId="0" borderId="0" xfId="4" applyNumberFormat="1" applyAlignment="1" applyProtection="1">
      <alignment horizontal="left"/>
      <protection locked="0"/>
    </xf>
    <xf numFmtId="0" fontId="39" fillId="0" borderId="0" xfId="4" applyAlignment="1"/>
    <xf numFmtId="49" fontId="40" fillId="0" borderId="0" xfId="4" applyNumberFormat="1" applyFont="1" applyAlignment="1" applyProtection="1">
      <alignment horizontal="left" wrapText="1"/>
      <protection locked="0"/>
    </xf>
    <xf numFmtId="49" fontId="39" fillId="0" borderId="0" xfId="4" applyNumberFormat="1" applyAlignment="1" applyProtection="1">
      <alignment horizontal="left" wrapText="1"/>
      <protection locked="0"/>
    </xf>
    <xf numFmtId="1" fontId="31" fillId="6" borderId="0" xfId="0" applyNumberFormat="1" applyFont="1" applyFill="1" applyAlignment="1" applyProtection="1">
      <alignment horizontal="center" vertical="center" wrapText="1"/>
      <protection locked="0"/>
    </xf>
    <xf numFmtId="0" fontId="0" fillId="0" borderId="0" xfId="0" applyAlignment="1"/>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29" fillId="0" borderId="0" xfId="0" applyFont="1" applyAlignment="1" applyProtection="1">
      <alignment horizontal="left" wrapText="1"/>
      <protection locked="0"/>
    </xf>
  </cellXfs>
  <cellStyles count="10">
    <cellStyle name="Hyperlink" xfId="4" builtinId="8"/>
    <cellStyle name="Normal" xfId="0" builtinId="0"/>
    <cellStyle name="Normal 2" xfId="5"/>
    <cellStyle name="Normal 3" xfId="6"/>
    <cellStyle name="Normal 4" xfId="7"/>
    <cellStyle name="Normal 5" xfId="8"/>
    <cellStyle name="Normal 6" xfId="9"/>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fr-FR"/>
              <a:t>Precipitation</a:t>
            </a:r>
          </a:p>
        </c:rich>
      </c:tx>
      <c:layout>
        <c:manualLayout>
          <c:xMode val="edge"/>
          <c:yMode val="edge"/>
          <c:x val="0.4457655537280264"/>
          <c:y val="3.2520454301854282E-2"/>
        </c:manualLayout>
      </c:layout>
      <c:overlay val="0"/>
      <c:spPr>
        <a:noFill/>
        <a:ln w="25400">
          <a:noFill/>
        </a:ln>
      </c:spPr>
    </c:title>
    <c:autoTitleDeleted val="0"/>
    <c:plotArea>
      <c:layout>
        <c:manualLayout>
          <c:layoutTarget val="inner"/>
          <c:xMode val="edge"/>
          <c:yMode val="edge"/>
          <c:x val="0.19316507328214477"/>
          <c:y val="0.15447215793380786"/>
          <c:w val="0.7845473745613265"/>
          <c:h val="0.60975851815976789"/>
        </c:manualLayout>
      </c:layout>
      <c:barChart>
        <c:barDir val="col"/>
        <c:grouping val="clustered"/>
        <c:varyColors val="0"/>
        <c:ser>
          <c:idx val="0"/>
          <c:order val="0"/>
          <c:tx>
            <c:strRef>
              <c:f>Precipitation!$D$30:$AO$30</c:f>
              <c:strCache>
                <c:ptCount val="1"/>
                <c:pt idx="0">
                  <c:v>1990 1995 1996 1997 1998 1999 2000 2001 2002 2003 2004 2005 2006 2007 2008 2009 2010 2011 2012</c:v>
                </c:pt>
              </c:strCache>
            </c:strRef>
          </c:tx>
          <c:invertIfNegative val="0"/>
          <c:cat>
            <c:numRef>
              <c:f>(Precipitation!$D$30,Precipitation!$F$30,Precipitation!$H$30,Precipitation!$J$30,Precipitation!$L$30,Precipitation!$N$30,Precipitation!$P$30,Precipitation!$R$30,Precipitation!$T$30,Precipitation!$V$30,Precipitation!$X$30,Precipitation!$Z$30,Precipitation!$AB$30,Precipitation!$AD$30,Precipitation!$AF$30,Precipitation!$AH$30,Precipitation!$AJ$30,Precipitation!$AL$30,Precipitation!$AN$30)</c:f>
              <c:numCache>
                <c:formatCode>General</c:formatCode>
                <c:ptCount val="19"/>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numCache>
            </c:numRef>
          </c:cat>
          <c:val>
            <c:numRef>
              <c:f>(Precipitation!$D$29,Precipitation!$F$29,Precipitation!$H$29,Precipitation!$J$29,Precipitation!$L$29,Precipitation!$N$29,Precipitation!$P$29,Precipitation!$R$29,Precipitation!$T$29,Precipitation!$V$29,Precipitation!$X$29,Precipitation!$Z$29,Precipitation!$AB$29,Precipitation!$AD$29,Precipitation!$AF$29,Precipitation!$AH$29,Precipitation!$AJ$29,Precipitation!$AL$29,Precipitation!$AN$29,Precipitation!$AP$29)</c:f>
              <c:numCache>
                <c:formatCode>0</c:formatCode>
                <c:ptCount val="20"/>
                <c:pt idx="0">
                  <c:v>0</c:v>
                </c:pt>
                <c:pt idx="1">
                  <c:v>0</c:v>
                </c:pt>
                <c:pt idx="2" formatCode="General">
                  <c:v>0</c:v>
                </c:pt>
                <c:pt idx="3" formatCode="General">
                  <c:v>0</c:v>
                </c:pt>
                <c:pt idx="4" formatCode="General">
                  <c:v>0</c:v>
                </c:pt>
                <c:pt idx="5" formatCode="General">
                  <c:v>0</c:v>
                </c:pt>
                <c:pt idx="6" formatCode="General">
                  <c:v>0</c:v>
                </c:pt>
                <c:pt idx="7" formatCode="General">
                  <c:v>0</c:v>
                </c:pt>
                <c:pt idx="8" formatCode="General">
                  <c:v>0</c:v>
                </c:pt>
                <c:pt idx="9" formatCode="General">
                  <c:v>0</c:v>
                </c:pt>
                <c:pt idx="10" formatCode="General">
                  <c:v>0</c:v>
                </c:pt>
                <c:pt idx="11" formatCode="General">
                  <c:v>0</c:v>
                </c:pt>
                <c:pt idx="12" formatCode="General">
                  <c:v>32380</c:v>
                </c:pt>
                <c:pt idx="13" formatCode="General">
                  <c:v>30964</c:v>
                </c:pt>
                <c:pt idx="14" formatCode="General">
                  <c:v>29458</c:v>
                </c:pt>
                <c:pt idx="15" formatCode="General">
                  <c:v>37218</c:v>
                </c:pt>
                <c:pt idx="16" formatCode="General">
                  <c:v>51134</c:v>
                </c:pt>
                <c:pt idx="17" formatCode="General">
                  <c:v>20569</c:v>
                </c:pt>
                <c:pt idx="18" formatCode="General">
                  <c:v>24058</c:v>
                </c:pt>
              </c:numCache>
            </c:numRef>
          </c:val>
        </c:ser>
        <c:dLbls>
          <c:showLegendKey val="0"/>
          <c:showVal val="0"/>
          <c:showCatName val="0"/>
          <c:showSerName val="0"/>
          <c:showPercent val="0"/>
          <c:showBubbleSize val="0"/>
        </c:dLbls>
        <c:gapWidth val="30"/>
        <c:axId val="133839872"/>
        <c:axId val="195133440"/>
      </c:barChart>
      <c:catAx>
        <c:axId val="133839872"/>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fr-FR"/>
                  <a:t>Time (year)</a:t>
                </a:r>
              </a:p>
            </c:rich>
          </c:tx>
          <c:layout>
            <c:manualLayout>
              <c:xMode val="edge"/>
              <c:yMode val="edge"/>
              <c:x val="0.85289809279962392"/>
              <c:y val="0.8943124933009928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95133440"/>
        <c:crosses val="autoZero"/>
        <c:auto val="1"/>
        <c:lblAlgn val="ctr"/>
        <c:lblOffset val="100"/>
        <c:tickLblSkip val="1"/>
        <c:tickMarkSkip val="1"/>
        <c:noMultiLvlLbl val="0"/>
      </c:catAx>
      <c:valAx>
        <c:axId val="195133440"/>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sz="1000" b="1" i="0" u="none" strike="noStrike" baseline="0">
                    <a:solidFill>
                      <a:srgbClr val="000000"/>
                    </a:solidFill>
                    <a:latin typeface="Arial"/>
                    <a:cs typeface="Arial"/>
                  </a:rPr>
                  <a:t>Quantity (mio m</a:t>
                </a:r>
                <a:r>
                  <a:rPr lang="fr-FR" sz="1000" b="1" i="0" u="none" strike="noStrike" baseline="30000">
                    <a:solidFill>
                      <a:srgbClr val="000000"/>
                    </a:solidFill>
                    <a:latin typeface="Arial"/>
                    <a:cs typeface="Arial"/>
                  </a:rPr>
                  <a:t>3</a:t>
                </a:r>
                <a:r>
                  <a:rPr lang="fr-FR" sz="1000" b="1" i="0" u="none" strike="noStrike" baseline="0">
                    <a:solidFill>
                      <a:srgbClr val="000000"/>
                    </a:solidFill>
                    <a:latin typeface="Arial"/>
                    <a:cs typeface="Arial"/>
                  </a:rPr>
                  <a:t>)</a:t>
                </a:r>
              </a:p>
            </c:rich>
          </c:tx>
          <c:layout>
            <c:manualLayout>
              <c:xMode val="edge"/>
              <c:yMode val="edge"/>
              <c:x val="5.3491866447363173E-2"/>
              <c:y val="0.247968464051638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8398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352425</xdr:colOff>
      <xdr:row>9</xdr:row>
      <xdr:rowOff>0</xdr:rowOff>
    </xdr:from>
    <xdr:to>
      <xdr:col>31</xdr:col>
      <xdr:colOff>130969</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89647</xdr:colOff>
      <xdr:row>23</xdr:row>
      <xdr:rowOff>116681</xdr:rowOff>
    </xdr:from>
    <xdr:to>
      <xdr:col>31</xdr:col>
      <xdr:colOff>111919</xdr:colOff>
      <xdr:row>24</xdr:row>
      <xdr:rowOff>134470</xdr:rowOff>
    </xdr:to>
    <xdr:sp macro="" textlink="">
      <xdr:nvSpPr>
        <xdr:cNvPr id="3" name="Text Box 3"/>
        <xdr:cNvSpPr txBox="1">
          <a:spLocks noChangeArrowheads="1"/>
        </xdr:cNvSpPr>
      </xdr:nvSpPr>
      <xdr:spPr bwMode="auto">
        <a:xfrm>
          <a:off x="7770607" y="3606641"/>
          <a:ext cx="3184572" cy="177809"/>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unstats.un.org/unsd/environment/questionnaire2013.html" TargetMode="External"/><Relationship Id="rId2" Type="http://schemas.openxmlformats.org/officeDocument/2006/relationships/hyperlink" Target="http://ec.europa.eu/eurostat/web/waste/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ec.europa.eu/eurostat/web/waste/data/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P173"/>
  <sheetViews>
    <sheetView tabSelected="1" view="pageBreakPreview" topLeftCell="A2" zoomScale="85" zoomScaleNormal="85" zoomScaleSheetLayoutView="85" workbookViewId="0">
      <pane ySplit="29" topLeftCell="A31" activePane="bottomLeft" state="frozen"/>
      <selection activeCell="B2" sqref="B2"/>
      <selection pane="bottomLeft" activeCell="B32" sqref="B32"/>
    </sheetView>
  </sheetViews>
  <sheetFormatPr defaultRowHeight="13.2" x14ac:dyDescent="0.25"/>
  <cols>
    <col min="1" max="1" width="2.44140625" style="1" customWidth="1"/>
    <col min="2" max="2" width="17.109375" style="1" customWidth="1"/>
    <col min="3" max="3" width="6.21875" style="1" customWidth="1"/>
    <col min="4" max="4" width="7.109375" style="2" customWidth="1"/>
    <col min="5" max="5" width="2.44140625" style="3" customWidth="1"/>
    <col min="6" max="6" width="7.109375" style="2" customWidth="1"/>
    <col min="7" max="7" width="2.44140625" style="3" customWidth="1"/>
    <col min="8" max="8" width="7.109375" style="2" customWidth="1"/>
    <col min="9" max="9" width="2.44140625" style="3" customWidth="1"/>
    <col min="10" max="10" width="7.109375" style="2" customWidth="1"/>
    <col min="11" max="11" width="2.44140625" style="3" customWidth="1"/>
    <col min="12" max="12" width="7.109375" style="2" customWidth="1"/>
    <col min="13" max="13" width="2.44140625" style="3" customWidth="1"/>
    <col min="14" max="14" width="7.109375" style="2" customWidth="1"/>
    <col min="15" max="15" width="2.44140625" style="3" customWidth="1"/>
    <col min="16" max="16" width="7.109375" style="2" customWidth="1"/>
    <col min="17" max="17" width="2.44140625" style="3" customWidth="1"/>
    <col min="18" max="18" width="7.109375" style="2" customWidth="1"/>
    <col min="19" max="19" width="2.44140625" style="3" customWidth="1"/>
    <col min="20" max="20" width="7.109375" style="2" customWidth="1"/>
    <col min="21" max="21" width="2.44140625" style="3" customWidth="1"/>
    <col min="22" max="22" width="7.109375" style="2" customWidth="1"/>
    <col min="23" max="23" width="2.44140625" style="3" customWidth="1"/>
    <col min="24" max="24" width="7.109375" style="2" customWidth="1"/>
    <col min="25" max="25" width="2.44140625" style="3" customWidth="1"/>
    <col min="26" max="26" width="7.109375" style="2" customWidth="1"/>
    <col min="27" max="27" width="2.44140625" style="3" customWidth="1"/>
    <col min="28" max="28" width="7.109375" style="3" customWidth="1"/>
    <col min="29" max="29" width="2.44140625" style="3" customWidth="1"/>
    <col min="30" max="30" width="7.109375" style="3" customWidth="1"/>
    <col min="31" max="31" width="2.44140625" style="3" customWidth="1"/>
    <col min="32" max="32" width="7.109375" style="2" customWidth="1"/>
    <col min="33" max="33" width="2.44140625" style="3" customWidth="1"/>
    <col min="34" max="34" width="7.109375" style="2" customWidth="1"/>
    <col min="35" max="35" width="2.44140625" style="3" customWidth="1"/>
    <col min="36" max="36" width="7.109375" style="2" customWidth="1"/>
    <col min="37" max="37" width="2.44140625" style="3" customWidth="1"/>
    <col min="38" max="38" width="7.109375" style="2" customWidth="1"/>
    <col min="39" max="39" width="2.44140625" style="3" customWidth="1"/>
    <col min="40" max="40" width="7.109375" style="2" customWidth="1"/>
    <col min="41" max="41" width="2.44140625" style="3" customWidth="1"/>
    <col min="42" max="42" width="7.109375" style="2" customWidth="1"/>
    <col min="43" max="43" width="2.5546875" style="2" customWidth="1"/>
    <col min="44" max="44" width="2.33203125" style="179" customWidth="1"/>
    <col min="45" max="256" width="8.88671875" style="1"/>
    <col min="257" max="257" width="2.5546875" style="1" customWidth="1"/>
    <col min="258" max="258" width="18" style="1" customWidth="1"/>
    <col min="259" max="259" width="6.5546875" style="1" customWidth="1"/>
    <col min="260" max="260" width="4.109375" style="1" customWidth="1"/>
    <col min="261" max="261" width="6.44140625" style="1" customWidth="1"/>
    <col min="262" max="262" width="3.33203125" style="1" customWidth="1"/>
    <col min="263" max="263" width="6.109375" style="1" customWidth="1"/>
    <col min="264" max="264" width="3.33203125" style="1" customWidth="1"/>
    <col min="265" max="265" width="6.6640625" style="1" customWidth="1"/>
    <col min="266" max="266" width="3.44140625" style="1" customWidth="1"/>
    <col min="267" max="267" width="6.33203125" style="1" customWidth="1"/>
    <col min="268" max="268" width="3.44140625" style="1" customWidth="1"/>
    <col min="269" max="269" width="6.44140625" style="1" customWidth="1"/>
    <col min="270" max="270" width="3.33203125" style="1" customWidth="1"/>
    <col min="271" max="271" width="7" style="1" customWidth="1"/>
    <col min="272" max="272" width="3.5546875" style="1" customWidth="1"/>
    <col min="273" max="273" width="7" style="1" customWidth="1"/>
    <col min="274" max="274" width="3.44140625" style="1" customWidth="1"/>
    <col min="275" max="275" width="7" style="1" customWidth="1"/>
    <col min="276" max="276" width="3.5546875" style="1" customWidth="1"/>
    <col min="277" max="277" width="7" style="1" customWidth="1"/>
    <col min="278" max="278" width="3.44140625" style="1" customWidth="1"/>
    <col min="279" max="279" width="6.6640625" style="1" customWidth="1"/>
    <col min="280" max="280" width="3.44140625" style="1" customWidth="1"/>
    <col min="281" max="281" width="7.5546875" style="1" customWidth="1"/>
    <col min="282" max="282" width="3.44140625" style="1" customWidth="1"/>
    <col min="283" max="283" width="6.5546875" style="1" customWidth="1"/>
    <col min="284" max="284" width="3.44140625" style="1" customWidth="1"/>
    <col min="285" max="285" width="6" style="1" customWidth="1"/>
    <col min="286" max="286" width="3.5546875" style="1" customWidth="1"/>
    <col min="287" max="287" width="6.44140625" style="1" customWidth="1"/>
    <col min="288" max="288" width="3.44140625" style="1" customWidth="1"/>
    <col min="289" max="289" width="6.88671875" style="1" customWidth="1"/>
    <col min="290" max="290" width="3.88671875" style="1" customWidth="1"/>
    <col min="291" max="512" width="8.88671875" style="1"/>
    <col min="513" max="513" width="2.5546875" style="1" customWidth="1"/>
    <col min="514" max="514" width="18" style="1" customWidth="1"/>
    <col min="515" max="515" width="6.5546875" style="1" customWidth="1"/>
    <col min="516" max="516" width="4.109375" style="1" customWidth="1"/>
    <col min="517" max="517" width="6.44140625" style="1" customWidth="1"/>
    <col min="518" max="518" width="3.33203125" style="1" customWidth="1"/>
    <col min="519" max="519" width="6.109375" style="1" customWidth="1"/>
    <col min="520" max="520" width="3.33203125" style="1" customWidth="1"/>
    <col min="521" max="521" width="6.6640625" style="1" customWidth="1"/>
    <col min="522" max="522" width="3.44140625" style="1" customWidth="1"/>
    <col min="523" max="523" width="6.33203125" style="1" customWidth="1"/>
    <col min="524" max="524" width="3.44140625" style="1" customWidth="1"/>
    <col min="525" max="525" width="6.44140625" style="1" customWidth="1"/>
    <col min="526" max="526" width="3.33203125" style="1" customWidth="1"/>
    <col min="527" max="527" width="7" style="1" customWidth="1"/>
    <col min="528" max="528" width="3.5546875" style="1" customWidth="1"/>
    <col min="529" max="529" width="7" style="1" customWidth="1"/>
    <col min="530" max="530" width="3.44140625" style="1" customWidth="1"/>
    <col min="531" max="531" width="7" style="1" customWidth="1"/>
    <col min="532" max="532" width="3.5546875" style="1" customWidth="1"/>
    <col min="533" max="533" width="7" style="1" customWidth="1"/>
    <col min="534" max="534" width="3.44140625" style="1" customWidth="1"/>
    <col min="535" max="535" width="6.6640625" style="1" customWidth="1"/>
    <col min="536" max="536" width="3.44140625" style="1" customWidth="1"/>
    <col min="537" max="537" width="7.5546875" style="1" customWidth="1"/>
    <col min="538" max="538" width="3.44140625" style="1" customWidth="1"/>
    <col min="539" max="539" width="6.5546875" style="1" customWidth="1"/>
    <col min="540" max="540" width="3.44140625" style="1" customWidth="1"/>
    <col min="541" max="541" width="6" style="1" customWidth="1"/>
    <col min="542" max="542" width="3.5546875" style="1" customWidth="1"/>
    <col min="543" max="543" width="6.44140625" style="1" customWidth="1"/>
    <col min="544" max="544" width="3.44140625" style="1" customWidth="1"/>
    <col min="545" max="545" width="6.88671875" style="1" customWidth="1"/>
    <col min="546" max="546" width="3.88671875" style="1" customWidth="1"/>
    <col min="547" max="768" width="8.88671875" style="1"/>
    <col min="769" max="769" width="2.5546875" style="1" customWidth="1"/>
    <col min="770" max="770" width="18" style="1" customWidth="1"/>
    <col min="771" max="771" width="6.5546875" style="1" customWidth="1"/>
    <col min="772" max="772" width="4.109375" style="1" customWidth="1"/>
    <col min="773" max="773" width="6.44140625" style="1" customWidth="1"/>
    <col min="774" max="774" width="3.33203125" style="1" customWidth="1"/>
    <col min="775" max="775" width="6.109375" style="1" customWidth="1"/>
    <col min="776" max="776" width="3.33203125" style="1" customWidth="1"/>
    <col min="777" max="777" width="6.6640625" style="1" customWidth="1"/>
    <col min="778" max="778" width="3.44140625" style="1" customWidth="1"/>
    <col min="779" max="779" width="6.33203125" style="1" customWidth="1"/>
    <col min="780" max="780" width="3.44140625" style="1" customWidth="1"/>
    <col min="781" max="781" width="6.44140625" style="1" customWidth="1"/>
    <col min="782" max="782" width="3.33203125" style="1" customWidth="1"/>
    <col min="783" max="783" width="7" style="1" customWidth="1"/>
    <col min="784" max="784" width="3.5546875" style="1" customWidth="1"/>
    <col min="785" max="785" width="7" style="1" customWidth="1"/>
    <col min="786" max="786" width="3.44140625" style="1" customWidth="1"/>
    <col min="787" max="787" width="7" style="1" customWidth="1"/>
    <col min="788" max="788" width="3.5546875" style="1" customWidth="1"/>
    <col min="789" max="789" width="7" style="1" customWidth="1"/>
    <col min="790" max="790" width="3.44140625" style="1" customWidth="1"/>
    <col min="791" max="791" width="6.6640625" style="1" customWidth="1"/>
    <col min="792" max="792" width="3.44140625" style="1" customWidth="1"/>
    <col min="793" max="793" width="7.5546875" style="1" customWidth="1"/>
    <col min="794" max="794" width="3.44140625" style="1" customWidth="1"/>
    <col min="795" max="795" width="6.5546875" style="1" customWidth="1"/>
    <col min="796" max="796" width="3.44140625" style="1" customWidth="1"/>
    <col min="797" max="797" width="6" style="1" customWidth="1"/>
    <col min="798" max="798" width="3.5546875" style="1" customWidth="1"/>
    <col min="799" max="799" width="6.44140625" style="1" customWidth="1"/>
    <col min="800" max="800" width="3.44140625" style="1" customWidth="1"/>
    <col min="801" max="801" width="6.88671875" style="1" customWidth="1"/>
    <col min="802" max="802" width="3.88671875" style="1" customWidth="1"/>
    <col min="803" max="1024" width="8.88671875" style="1"/>
    <col min="1025" max="1025" width="2.5546875" style="1" customWidth="1"/>
    <col min="1026" max="1026" width="18" style="1" customWidth="1"/>
    <col min="1027" max="1027" width="6.5546875" style="1" customWidth="1"/>
    <col min="1028" max="1028" width="4.109375" style="1" customWidth="1"/>
    <col min="1029" max="1029" width="6.44140625" style="1" customWidth="1"/>
    <col min="1030" max="1030" width="3.33203125" style="1" customWidth="1"/>
    <col min="1031" max="1031" width="6.109375" style="1" customWidth="1"/>
    <col min="1032" max="1032" width="3.33203125" style="1" customWidth="1"/>
    <col min="1033" max="1033" width="6.6640625" style="1" customWidth="1"/>
    <col min="1034" max="1034" width="3.44140625" style="1" customWidth="1"/>
    <col min="1035" max="1035" width="6.33203125" style="1" customWidth="1"/>
    <col min="1036" max="1036" width="3.44140625" style="1" customWidth="1"/>
    <col min="1037" max="1037" width="6.44140625" style="1" customWidth="1"/>
    <col min="1038" max="1038" width="3.33203125" style="1" customWidth="1"/>
    <col min="1039" max="1039" width="7" style="1" customWidth="1"/>
    <col min="1040" max="1040" width="3.5546875" style="1" customWidth="1"/>
    <col min="1041" max="1041" width="7" style="1" customWidth="1"/>
    <col min="1042" max="1042" width="3.44140625" style="1" customWidth="1"/>
    <col min="1043" max="1043" width="7" style="1" customWidth="1"/>
    <col min="1044" max="1044" width="3.5546875" style="1" customWidth="1"/>
    <col min="1045" max="1045" width="7" style="1" customWidth="1"/>
    <col min="1046" max="1046" width="3.44140625" style="1" customWidth="1"/>
    <col min="1047" max="1047" width="6.6640625" style="1" customWidth="1"/>
    <col min="1048" max="1048" width="3.44140625" style="1" customWidth="1"/>
    <col min="1049" max="1049" width="7.5546875" style="1" customWidth="1"/>
    <col min="1050" max="1050" width="3.44140625" style="1" customWidth="1"/>
    <col min="1051" max="1051" width="6.5546875" style="1" customWidth="1"/>
    <col min="1052" max="1052" width="3.44140625" style="1" customWidth="1"/>
    <col min="1053" max="1053" width="6" style="1" customWidth="1"/>
    <col min="1054" max="1054" width="3.5546875" style="1" customWidth="1"/>
    <col min="1055" max="1055" width="6.44140625" style="1" customWidth="1"/>
    <col min="1056" max="1056" width="3.44140625" style="1" customWidth="1"/>
    <col min="1057" max="1057" width="6.88671875" style="1" customWidth="1"/>
    <col min="1058" max="1058" width="3.88671875" style="1" customWidth="1"/>
    <col min="1059" max="1280" width="8.88671875" style="1"/>
    <col min="1281" max="1281" width="2.5546875" style="1" customWidth="1"/>
    <col min="1282" max="1282" width="18" style="1" customWidth="1"/>
    <col min="1283" max="1283" width="6.5546875" style="1" customWidth="1"/>
    <col min="1284" max="1284" width="4.109375" style="1" customWidth="1"/>
    <col min="1285" max="1285" width="6.44140625" style="1" customWidth="1"/>
    <col min="1286" max="1286" width="3.33203125" style="1" customWidth="1"/>
    <col min="1287" max="1287" width="6.109375" style="1" customWidth="1"/>
    <col min="1288" max="1288" width="3.33203125" style="1" customWidth="1"/>
    <col min="1289" max="1289" width="6.6640625" style="1" customWidth="1"/>
    <col min="1290" max="1290" width="3.44140625" style="1" customWidth="1"/>
    <col min="1291" max="1291" width="6.33203125" style="1" customWidth="1"/>
    <col min="1292" max="1292" width="3.44140625" style="1" customWidth="1"/>
    <col min="1293" max="1293" width="6.44140625" style="1" customWidth="1"/>
    <col min="1294" max="1294" width="3.33203125" style="1" customWidth="1"/>
    <col min="1295" max="1295" width="7" style="1" customWidth="1"/>
    <col min="1296" max="1296" width="3.5546875" style="1" customWidth="1"/>
    <col min="1297" max="1297" width="7" style="1" customWidth="1"/>
    <col min="1298" max="1298" width="3.44140625" style="1" customWidth="1"/>
    <col min="1299" max="1299" width="7" style="1" customWidth="1"/>
    <col min="1300" max="1300" width="3.5546875" style="1" customWidth="1"/>
    <col min="1301" max="1301" width="7" style="1" customWidth="1"/>
    <col min="1302" max="1302" width="3.44140625" style="1" customWidth="1"/>
    <col min="1303" max="1303" width="6.6640625" style="1" customWidth="1"/>
    <col min="1304" max="1304" width="3.44140625" style="1" customWidth="1"/>
    <col min="1305" max="1305" width="7.5546875" style="1" customWidth="1"/>
    <col min="1306" max="1306" width="3.44140625" style="1" customWidth="1"/>
    <col min="1307" max="1307" width="6.5546875" style="1" customWidth="1"/>
    <col min="1308" max="1308" width="3.44140625" style="1" customWidth="1"/>
    <col min="1309" max="1309" width="6" style="1" customWidth="1"/>
    <col min="1310" max="1310" width="3.5546875" style="1" customWidth="1"/>
    <col min="1311" max="1311" width="6.44140625" style="1" customWidth="1"/>
    <col min="1312" max="1312" width="3.44140625" style="1" customWidth="1"/>
    <col min="1313" max="1313" width="6.88671875" style="1" customWidth="1"/>
    <col min="1314" max="1314" width="3.88671875" style="1" customWidth="1"/>
    <col min="1315" max="1536" width="8.88671875" style="1"/>
    <col min="1537" max="1537" width="2.5546875" style="1" customWidth="1"/>
    <col min="1538" max="1538" width="18" style="1" customWidth="1"/>
    <col min="1539" max="1539" width="6.5546875" style="1" customWidth="1"/>
    <col min="1540" max="1540" width="4.109375" style="1" customWidth="1"/>
    <col min="1541" max="1541" width="6.44140625" style="1" customWidth="1"/>
    <col min="1542" max="1542" width="3.33203125" style="1" customWidth="1"/>
    <col min="1543" max="1543" width="6.109375" style="1" customWidth="1"/>
    <col min="1544" max="1544" width="3.33203125" style="1" customWidth="1"/>
    <col min="1545" max="1545" width="6.6640625" style="1" customWidth="1"/>
    <col min="1546" max="1546" width="3.44140625" style="1" customWidth="1"/>
    <col min="1547" max="1547" width="6.33203125" style="1" customWidth="1"/>
    <col min="1548" max="1548" width="3.44140625" style="1" customWidth="1"/>
    <col min="1549" max="1549" width="6.44140625" style="1" customWidth="1"/>
    <col min="1550" max="1550" width="3.33203125" style="1" customWidth="1"/>
    <col min="1551" max="1551" width="7" style="1" customWidth="1"/>
    <col min="1552" max="1552" width="3.5546875" style="1" customWidth="1"/>
    <col min="1553" max="1553" width="7" style="1" customWidth="1"/>
    <col min="1554" max="1554" width="3.44140625" style="1" customWidth="1"/>
    <col min="1555" max="1555" width="7" style="1" customWidth="1"/>
    <col min="1556" max="1556" width="3.5546875" style="1" customWidth="1"/>
    <col min="1557" max="1557" width="7" style="1" customWidth="1"/>
    <col min="1558" max="1558" width="3.44140625" style="1" customWidth="1"/>
    <col min="1559" max="1559" width="6.6640625" style="1" customWidth="1"/>
    <col min="1560" max="1560" width="3.44140625" style="1" customWidth="1"/>
    <col min="1561" max="1561" width="7.5546875" style="1" customWidth="1"/>
    <col min="1562" max="1562" width="3.44140625" style="1" customWidth="1"/>
    <col min="1563" max="1563" width="6.5546875" style="1" customWidth="1"/>
    <col min="1564" max="1564" width="3.44140625" style="1" customWidth="1"/>
    <col min="1565" max="1565" width="6" style="1" customWidth="1"/>
    <col min="1566" max="1566" width="3.5546875" style="1" customWidth="1"/>
    <col min="1567" max="1567" width="6.44140625" style="1" customWidth="1"/>
    <col min="1568" max="1568" width="3.44140625" style="1" customWidth="1"/>
    <col min="1569" max="1569" width="6.88671875" style="1" customWidth="1"/>
    <col min="1570" max="1570" width="3.88671875" style="1" customWidth="1"/>
    <col min="1571" max="1792" width="8.88671875" style="1"/>
    <col min="1793" max="1793" width="2.5546875" style="1" customWidth="1"/>
    <col min="1794" max="1794" width="18" style="1" customWidth="1"/>
    <col min="1795" max="1795" width="6.5546875" style="1" customWidth="1"/>
    <col min="1796" max="1796" width="4.109375" style="1" customWidth="1"/>
    <col min="1797" max="1797" width="6.44140625" style="1" customWidth="1"/>
    <col min="1798" max="1798" width="3.33203125" style="1" customWidth="1"/>
    <col min="1799" max="1799" width="6.109375" style="1" customWidth="1"/>
    <col min="1800" max="1800" width="3.33203125" style="1" customWidth="1"/>
    <col min="1801" max="1801" width="6.6640625" style="1" customWidth="1"/>
    <col min="1802" max="1802" width="3.44140625" style="1" customWidth="1"/>
    <col min="1803" max="1803" width="6.33203125" style="1" customWidth="1"/>
    <col min="1804" max="1804" width="3.44140625" style="1" customWidth="1"/>
    <col min="1805" max="1805" width="6.44140625" style="1" customWidth="1"/>
    <col min="1806" max="1806" width="3.33203125" style="1" customWidth="1"/>
    <col min="1807" max="1807" width="7" style="1" customWidth="1"/>
    <col min="1808" max="1808" width="3.5546875" style="1" customWidth="1"/>
    <col min="1809" max="1809" width="7" style="1" customWidth="1"/>
    <col min="1810" max="1810" width="3.44140625" style="1" customWidth="1"/>
    <col min="1811" max="1811" width="7" style="1" customWidth="1"/>
    <col min="1812" max="1812" width="3.5546875" style="1" customWidth="1"/>
    <col min="1813" max="1813" width="7" style="1" customWidth="1"/>
    <col min="1814" max="1814" width="3.44140625" style="1" customWidth="1"/>
    <col min="1815" max="1815" width="6.6640625" style="1" customWidth="1"/>
    <col min="1816" max="1816" width="3.44140625" style="1" customWidth="1"/>
    <col min="1817" max="1817" width="7.5546875" style="1" customWidth="1"/>
    <col min="1818" max="1818" width="3.44140625" style="1" customWidth="1"/>
    <col min="1819" max="1819" width="6.5546875" style="1" customWidth="1"/>
    <col min="1820" max="1820" width="3.44140625" style="1" customWidth="1"/>
    <col min="1821" max="1821" width="6" style="1" customWidth="1"/>
    <col min="1822" max="1822" width="3.5546875" style="1" customWidth="1"/>
    <col min="1823" max="1823" width="6.44140625" style="1" customWidth="1"/>
    <col min="1824" max="1824" width="3.44140625" style="1" customWidth="1"/>
    <col min="1825" max="1825" width="6.88671875" style="1" customWidth="1"/>
    <col min="1826" max="1826" width="3.88671875" style="1" customWidth="1"/>
    <col min="1827" max="2048" width="8.88671875" style="1"/>
    <col min="2049" max="2049" width="2.5546875" style="1" customWidth="1"/>
    <col min="2050" max="2050" width="18" style="1" customWidth="1"/>
    <col min="2051" max="2051" width="6.5546875" style="1" customWidth="1"/>
    <col min="2052" max="2052" width="4.109375" style="1" customWidth="1"/>
    <col min="2053" max="2053" width="6.44140625" style="1" customWidth="1"/>
    <col min="2054" max="2054" width="3.33203125" style="1" customWidth="1"/>
    <col min="2055" max="2055" width="6.109375" style="1" customWidth="1"/>
    <col min="2056" max="2056" width="3.33203125" style="1" customWidth="1"/>
    <col min="2057" max="2057" width="6.6640625" style="1" customWidth="1"/>
    <col min="2058" max="2058" width="3.44140625" style="1" customWidth="1"/>
    <col min="2059" max="2059" width="6.33203125" style="1" customWidth="1"/>
    <col min="2060" max="2060" width="3.44140625" style="1" customWidth="1"/>
    <col min="2061" max="2061" width="6.44140625" style="1" customWidth="1"/>
    <col min="2062" max="2062" width="3.33203125" style="1" customWidth="1"/>
    <col min="2063" max="2063" width="7" style="1" customWidth="1"/>
    <col min="2064" max="2064" width="3.5546875" style="1" customWidth="1"/>
    <col min="2065" max="2065" width="7" style="1" customWidth="1"/>
    <col min="2066" max="2066" width="3.44140625" style="1" customWidth="1"/>
    <col min="2067" max="2067" width="7" style="1" customWidth="1"/>
    <col min="2068" max="2068" width="3.5546875" style="1" customWidth="1"/>
    <col min="2069" max="2069" width="7" style="1" customWidth="1"/>
    <col min="2070" max="2070" width="3.44140625" style="1" customWidth="1"/>
    <col min="2071" max="2071" width="6.6640625" style="1" customWidth="1"/>
    <col min="2072" max="2072" width="3.44140625" style="1" customWidth="1"/>
    <col min="2073" max="2073" width="7.5546875" style="1" customWidth="1"/>
    <col min="2074" max="2074" width="3.44140625" style="1" customWidth="1"/>
    <col min="2075" max="2075" width="6.5546875" style="1" customWidth="1"/>
    <col min="2076" max="2076" width="3.44140625" style="1" customWidth="1"/>
    <col min="2077" max="2077" width="6" style="1" customWidth="1"/>
    <col min="2078" max="2078" width="3.5546875" style="1" customWidth="1"/>
    <col min="2079" max="2079" width="6.44140625" style="1" customWidth="1"/>
    <col min="2080" max="2080" width="3.44140625" style="1" customWidth="1"/>
    <col min="2081" max="2081" width="6.88671875" style="1" customWidth="1"/>
    <col min="2082" max="2082" width="3.88671875" style="1" customWidth="1"/>
    <col min="2083" max="2304" width="8.88671875" style="1"/>
    <col min="2305" max="2305" width="2.5546875" style="1" customWidth="1"/>
    <col min="2306" max="2306" width="18" style="1" customWidth="1"/>
    <col min="2307" max="2307" width="6.5546875" style="1" customWidth="1"/>
    <col min="2308" max="2308" width="4.109375" style="1" customWidth="1"/>
    <col min="2309" max="2309" width="6.44140625" style="1" customWidth="1"/>
    <col min="2310" max="2310" width="3.33203125" style="1" customWidth="1"/>
    <col min="2311" max="2311" width="6.109375" style="1" customWidth="1"/>
    <col min="2312" max="2312" width="3.33203125" style="1" customWidth="1"/>
    <col min="2313" max="2313" width="6.6640625" style="1" customWidth="1"/>
    <col min="2314" max="2314" width="3.44140625" style="1" customWidth="1"/>
    <col min="2315" max="2315" width="6.33203125" style="1" customWidth="1"/>
    <col min="2316" max="2316" width="3.44140625" style="1" customWidth="1"/>
    <col min="2317" max="2317" width="6.44140625" style="1" customWidth="1"/>
    <col min="2318" max="2318" width="3.33203125" style="1" customWidth="1"/>
    <col min="2319" max="2319" width="7" style="1" customWidth="1"/>
    <col min="2320" max="2320" width="3.5546875" style="1" customWidth="1"/>
    <col min="2321" max="2321" width="7" style="1" customWidth="1"/>
    <col min="2322" max="2322" width="3.44140625" style="1" customWidth="1"/>
    <col min="2323" max="2323" width="7" style="1" customWidth="1"/>
    <col min="2324" max="2324" width="3.5546875" style="1" customWidth="1"/>
    <col min="2325" max="2325" width="7" style="1" customWidth="1"/>
    <col min="2326" max="2326" width="3.44140625" style="1" customWidth="1"/>
    <col min="2327" max="2327" width="6.6640625" style="1" customWidth="1"/>
    <col min="2328" max="2328" width="3.44140625" style="1" customWidth="1"/>
    <col min="2329" max="2329" width="7.5546875" style="1" customWidth="1"/>
    <col min="2330" max="2330" width="3.44140625" style="1" customWidth="1"/>
    <col min="2331" max="2331" width="6.5546875" style="1" customWidth="1"/>
    <col min="2332" max="2332" width="3.44140625" style="1" customWidth="1"/>
    <col min="2333" max="2333" width="6" style="1" customWidth="1"/>
    <col min="2334" max="2334" width="3.5546875" style="1" customWidth="1"/>
    <col min="2335" max="2335" width="6.44140625" style="1" customWidth="1"/>
    <col min="2336" max="2336" width="3.44140625" style="1" customWidth="1"/>
    <col min="2337" max="2337" width="6.88671875" style="1" customWidth="1"/>
    <col min="2338" max="2338" width="3.88671875" style="1" customWidth="1"/>
    <col min="2339" max="2560" width="8.88671875" style="1"/>
    <col min="2561" max="2561" width="2.5546875" style="1" customWidth="1"/>
    <col min="2562" max="2562" width="18" style="1" customWidth="1"/>
    <col min="2563" max="2563" width="6.5546875" style="1" customWidth="1"/>
    <col min="2564" max="2564" width="4.109375" style="1" customWidth="1"/>
    <col min="2565" max="2565" width="6.44140625" style="1" customWidth="1"/>
    <col min="2566" max="2566" width="3.33203125" style="1" customWidth="1"/>
    <col min="2567" max="2567" width="6.109375" style="1" customWidth="1"/>
    <col min="2568" max="2568" width="3.33203125" style="1" customWidth="1"/>
    <col min="2569" max="2569" width="6.6640625" style="1" customWidth="1"/>
    <col min="2570" max="2570" width="3.44140625" style="1" customWidth="1"/>
    <col min="2571" max="2571" width="6.33203125" style="1" customWidth="1"/>
    <col min="2572" max="2572" width="3.44140625" style="1" customWidth="1"/>
    <col min="2573" max="2573" width="6.44140625" style="1" customWidth="1"/>
    <col min="2574" max="2574" width="3.33203125" style="1" customWidth="1"/>
    <col min="2575" max="2575" width="7" style="1" customWidth="1"/>
    <col min="2576" max="2576" width="3.5546875" style="1" customWidth="1"/>
    <col min="2577" max="2577" width="7" style="1" customWidth="1"/>
    <col min="2578" max="2578" width="3.44140625" style="1" customWidth="1"/>
    <col min="2579" max="2579" width="7" style="1" customWidth="1"/>
    <col min="2580" max="2580" width="3.5546875" style="1" customWidth="1"/>
    <col min="2581" max="2581" width="7" style="1" customWidth="1"/>
    <col min="2582" max="2582" width="3.44140625" style="1" customWidth="1"/>
    <col min="2583" max="2583" width="6.6640625" style="1" customWidth="1"/>
    <col min="2584" max="2584" width="3.44140625" style="1" customWidth="1"/>
    <col min="2585" max="2585" width="7.5546875" style="1" customWidth="1"/>
    <col min="2586" max="2586" width="3.44140625" style="1" customWidth="1"/>
    <col min="2587" max="2587" width="6.5546875" style="1" customWidth="1"/>
    <col min="2588" max="2588" width="3.44140625" style="1" customWidth="1"/>
    <col min="2589" max="2589" width="6" style="1" customWidth="1"/>
    <col min="2590" max="2590" width="3.5546875" style="1" customWidth="1"/>
    <col min="2591" max="2591" width="6.44140625" style="1" customWidth="1"/>
    <col min="2592" max="2592" width="3.44140625" style="1" customWidth="1"/>
    <col min="2593" max="2593" width="6.88671875" style="1" customWidth="1"/>
    <col min="2594" max="2594" width="3.88671875" style="1" customWidth="1"/>
    <col min="2595" max="2816" width="8.88671875" style="1"/>
    <col min="2817" max="2817" width="2.5546875" style="1" customWidth="1"/>
    <col min="2818" max="2818" width="18" style="1" customWidth="1"/>
    <col min="2819" max="2819" width="6.5546875" style="1" customWidth="1"/>
    <col min="2820" max="2820" width="4.109375" style="1" customWidth="1"/>
    <col min="2821" max="2821" width="6.44140625" style="1" customWidth="1"/>
    <col min="2822" max="2822" width="3.33203125" style="1" customWidth="1"/>
    <col min="2823" max="2823" width="6.109375" style="1" customWidth="1"/>
    <col min="2824" max="2824" width="3.33203125" style="1" customWidth="1"/>
    <col min="2825" max="2825" width="6.6640625" style="1" customWidth="1"/>
    <col min="2826" max="2826" width="3.44140625" style="1" customWidth="1"/>
    <col min="2827" max="2827" width="6.33203125" style="1" customWidth="1"/>
    <col min="2828" max="2828" width="3.44140625" style="1" customWidth="1"/>
    <col min="2829" max="2829" width="6.44140625" style="1" customWidth="1"/>
    <col min="2830" max="2830" width="3.33203125" style="1" customWidth="1"/>
    <col min="2831" max="2831" width="7" style="1" customWidth="1"/>
    <col min="2832" max="2832" width="3.5546875" style="1" customWidth="1"/>
    <col min="2833" max="2833" width="7" style="1" customWidth="1"/>
    <col min="2834" max="2834" width="3.44140625" style="1" customWidth="1"/>
    <col min="2835" max="2835" width="7" style="1" customWidth="1"/>
    <col min="2836" max="2836" width="3.5546875" style="1" customWidth="1"/>
    <col min="2837" max="2837" width="7" style="1" customWidth="1"/>
    <col min="2838" max="2838" width="3.44140625" style="1" customWidth="1"/>
    <col min="2839" max="2839" width="6.6640625" style="1" customWidth="1"/>
    <col min="2840" max="2840" width="3.44140625" style="1" customWidth="1"/>
    <col min="2841" max="2841" width="7.5546875" style="1" customWidth="1"/>
    <col min="2842" max="2842" width="3.44140625" style="1" customWidth="1"/>
    <col min="2843" max="2843" width="6.5546875" style="1" customWidth="1"/>
    <col min="2844" max="2844" width="3.44140625" style="1" customWidth="1"/>
    <col min="2845" max="2845" width="6" style="1" customWidth="1"/>
    <col min="2846" max="2846" width="3.5546875" style="1" customWidth="1"/>
    <col min="2847" max="2847" width="6.44140625" style="1" customWidth="1"/>
    <col min="2848" max="2848" width="3.44140625" style="1" customWidth="1"/>
    <col min="2849" max="2849" width="6.88671875" style="1" customWidth="1"/>
    <col min="2850" max="2850" width="3.88671875" style="1" customWidth="1"/>
    <col min="2851" max="3072" width="8.88671875" style="1"/>
    <col min="3073" max="3073" width="2.5546875" style="1" customWidth="1"/>
    <col min="3074" max="3074" width="18" style="1" customWidth="1"/>
    <col min="3075" max="3075" width="6.5546875" style="1" customWidth="1"/>
    <col min="3076" max="3076" width="4.109375" style="1" customWidth="1"/>
    <col min="3077" max="3077" width="6.44140625" style="1" customWidth="1"/>
    <col min="3078" max="3078" width="3.33203125" style="1" customWidth="1"/>
    <col min="3079" max="3079" width="6.109375" style="1" customWidth="1"/>
    <col min="3080" max="3080" width="3.33203125" style="1" customWidth="1"/>
    <col min="3081" max="3081" width="6.6640625" style="1" customWidth="1"/>
    <col min="3082" max="3082" width="3.44140625" style="1" customWidth="1"/>
    <col min="3083" max="3083" width="6.33203125" style="1" customWidth="1"/>
    <col min="3084" max="3084" width="3.44140625" style="1" customWidth="1"/>
    <col min="3085" max="3085" width="6.44140625" style="1" customWidth="1"/>
    <col min="3086" max="3086" width="3.33203125" style="1" customWidth="1"/>
    <col min="3087" max="3087" width="7" style="1" customWidth="1"/>
    <col min="3088" max="3088" width="3.5546875" style="1" customWidth="1"/>
    <col min="3089" max="3089" width="7" style="1" customWidth="1"/>
    <col min="3090" max="3090" width="3.44140625" style="1" customWidth="1"/>
    <col min="3091" max="3091" width="7" style="1" customWidth="1"/>
    <col min="3092" max="3092" width="3.5546875" style="1" customWidth="1"/>
    <col min="3093" max="3093" width="7" style="1" customWidth="1"/>
    <col min="3094" max="3094" width="3.44140625" style="1" customWidth="1"/>
    <col min="3095" max="3095" width="6.6640625" style="1" customWidth="1"/>
    <col min="3096" max="3096" width="3.44140625" style="1" customWidth="1"/>
    <col min="3097" max="3097" width="7.5546875" style="1" customWidth="1"/>
    <col min="3098" max="3098" width="3.44140625" style="1" customWidth="1"/>
    <col min="3099" max="3099" width="6.5546875" style="1" customWidth="1"/>
    <col min="3100" max="3100" width="3.44140625" style="1" customWidth="1"/>
    <col min="3101" max="3101" width="6" style="1" customWidth="1"/>
    <col min="3102" max="3102" width="3.5546875" style="1" customWidth="1"/>
    <col min="3103" max="3103" width="6.44140625" style="1" customWidth="1"/>
    <col min="3104" max="3104" width="3.44140625" style="1" customWidth="1"/>
    <col min="3105" max="3105" width="6.88671875" style="1" customWidth="1"/>
    <col min="3106" max="3106" width="3.88671875" style="1" customWidth="1"/>
    <col min="3107" max="3328" width="8.88671875" style="1"/>
    <col min="3329" max="3329" width="2.5546875" style="1" customWidth="1"/>
    <col min="3330" max="3330" width="18" style="1" customWidth="1"/>
    <col min="3331" max="3331" width="6.5546875" style="1" customWidth="1"/>
    <col min="3332" max="3332" width="4.109375" style="1" customWidth="1"/>
    <col min="3333" max="3333" width="6.44140625" style="1" customWidth="1"/>
    <col min="3334" max="3334" width="3.33203125" style="1" customWidth="1"/>
    <col min="3335" max="3335" width="6.109375" style="1" customWidth="1"/>
    <col min="3336" max="3336" width="3.33203125" style="1" customWidth="1"/>
    <col min="3337" max="3337" width="6.6640625" style="1" customWidth="1"/>
    <col min="3338" max="3338" width="3.44140625" style="1" customWidth="1"/>
    <col min="3339" max="3339" width="6.33203125" style="1" customWidth="1"/>
    <col min="3340" max="3340" width="3.44140625" style="1" customWidth="1"/>
    <col min="3341" max="3341" width="6.44140625" style="1" customWidth="1"/>
    <col min="3342" max="3342" width="3.33203125" style="1" customWidth="1"/>
    <col min="3343" max="3343" width="7" style="1" customWidth="1"/>
    <col min="3344" max="3344" width="3.5546875" style="1" customWidth="1"/>
    <col min="3345" max="3345" width="7" style="1" customWidth="1"/>
    <col min="3346" max="3346" width="3.44140625" style="1" customWidth="1"/>
    <col min="3347" max="3347" width="7" style="1" customWidth="1"/>
    <col min="3348" max="3348" width="3.5546875" style="1" customWidth="1"/>
    <col min="3349" max="3349" width="7" style="1" customWidth="1"/>
    <col min="3350" max="3350" width="3.44140625" style="1" customWidth="1"/>
    <col min="3351" max="3351" width="6.6640625" style="1" customWidth="1"/>
    <col min="3352" max="3352" width="3.44140625" style="1" customWidth="1"/>
    <col min="3353" max="3353" width="7.5546875" style="1" customWidth="1"/>
    <col min="3354" max="3354" width="3.44140625" style="1" customWidth="1"/>
    <col min="3355" max="3355" width="6.5546875" style="1" customWidth="1"/>
    <col min="3356" max="3356" width="3.44140625" style="1" customWidth="1"/>
    <col min="3357" max="3357" width="6" style="1" customWidth="1"/>
    <col min="3358" max="3358" width="3.5546875" style="1" customWidth="1"/>
    <col min="3359" max="3359" width="6.44140625" style="1" customWidth="1"/>
    <col min="3360" max="3360" width="3.44140625" style="1" customWidth="1"/>
    <col min="3361" max="3361" width="6.88671875" style="1" customWidth="1"/>
    <col min="3362" max="3362" width="3.88671875" style="1" customWidth="1"/>
    <col min="3363" max="3584" width="8.88671875" style="1"/>
    <col min="3585" max="3585" width="2.5546875" style="1" customWidth="1"/>
    <col min="3586" max="3586" width="18" style="1" customWidth="1"/>
    <col min="3587" max="3587" width="6.5546875" style="1" customWidth="1"/>
    <col min="3588" max="3588" width="4.109375" style="1" customWidth="1"/>
    <col min="3589" max="3589" width="6.44140625" style="1" customWidth="1"/>
    <col min="3590" max="3590" width="3.33203125" style="1" customWidth="1"/>
    <col min="3591" max="3591" width="6.109375" style="1" customWidth="1"/>
    <col min="3592" max="3592" width="3.33203125" style="1" customWidth="1"/>
    <col min="3593" max="3593" width="6.6640625" style="1" customWidth="1"/>
    <col min="3594" max="3594" width="3.44140625" style="1" customWidth="1"/>
    <col min="3595" max="3595" width="6.33203125" style="1" customWidth="1"/>
    <col min="3596" max="3596" width="3.44140625" style="1" customWidth="1"/>
    <col min="3597" max="3597" width="6.44140625" style="1" customWidth="1"/>
    <col min="3598" max="3598" width="3.33203125" style="1" customWidth="1"/>
    <col min="3599" max="3599" width="7" style="1" customWidth="1"/>
    <col min="3600" max="3600" width="3.5546875" style="1" customWidth="1"/>
    <col min="3601" max="3601" width="7" style="1" customWidth="1"/>
    <col min="3602" max="3602" width="3.44140625" style="1" customWidth="1"/>
    <col min="3603" max="3603" width="7" style="1" customWidth="1"/>
    <col min="3604" max="3604" width="3.5546875" style="1" customWidth="1"/>
    <col min="3605" max="3605" width="7" style="1" customWidth="1"/>
    <col min="3606" max="3606" width="3.44140625" style="1" customWidth="1"/>
    <col min="3607" max="3607" width="6.6640625" style="1" customWidth="1"/>
    <col min="3608" max="3608" width="3.44140625" style="1" customWidth="1"/>
    <col min="3609" max="3609" width="7.5546875" style="1" customWidth="1"/>
    <col min="3610" max="3610" width="3.44140625" style="1" customWidth="1"/>
    <col min="3611" max="3611" width="6.5546875" style="1" customWidth="1"/>
    <col min="3612" max="3612" width="3.44140625" style="1" customWidth="1"/>
    <col min="3613" max="3613" width="6" style="1" customWidth="1"/>
    <col min="3614" max="3614" width="3.5546875" style="1" customWidth="1"/>
    <col min="3615" max="3615" width="6.44140625" style="1" customWidth="1"/>
    <col min="3616" max="3616" width="3.44140625" style="1" customWidth="1"/>
    <col min="3617" max="3617" width="6.88671875" style="1" customWidth="1"/>
    <col min="3618" max="3618" width="3.88671875" style="1" customWidth="1"/>
    <col min="3619" max="3840" width="8.88671875" style="1"/>
    <col min="3841" max="3841" width="2.5546875" style="1" customWidth="1"/>
    <col min="3842" max="3842" width="18" style="1" customWidth="1"/>
    <col min="3843" max="3843" width="6.5546875" style="1" customWidth="1"/>
    <col min="3844" max="3844" width="4.109375" style="1" customWidth="1"/>
    <col min="3845" max="3845" width="6.44140625" style="1" customWidth="1"/>
    <col min="3846" max="3846" width="3.33203125" style="1" customWidth="1"/>
    <col min="3847" max="3847" width="6.109375" style="1" customWidth="1"/>
    <col min="3848" max="3848" width="3.33203125" style="1" customWidth="1"/>
    <col min="3849" max="3849" width="6.6640625" style="1" customWidth="1"/>
    <col min="3850" max="3850" width="3.44140625" style="1" customWidth="1"/>
    <col min="3851" max="3851" width="6.33203125" style="1" customWidth="1"/>
    <col min="3852" max="3852" width="3.44140625" style="1" customWidth="1"/>
    <col min="3853" max="3853" width="6.44140625" style="1" customWidth="1"/>
    <col min="3854" max="3854" width="3.33203125" style="1" customWidth="1"/>
    <col min="3855" max="3855" width="7" style="1" customWidth="1"/>
    <col min="3856" max="3856" width="3.5546875" style="1" customWidth="1"/>
    <col min="3857" max="3857" width="7" style="1" customWidth="1"/>
    <col min="3858" max="3858" width="3.44140625" style="1" customWidth="1"/>
    <col min="3859" max="3859" width="7" style="1" customWidth="1"/>
    <col min="3860" max="3860" width="3.5546875" style="1" customWidth="1"/>
    <col min="3861" max="3861" width="7" style="1" customWidth="1"/>
    <col min="3862" max="3862" width="3.44140625" style="1" customWidth="1"/>
    <col min="3863" max="3863" width="6.6640625" style="1" customWidth="1"/>
    <col min="3864" max="3864" width="3.44140625" style="1" customWidth="1"/>
    <col min="3865" max="3865" width="7.5546875" style="1" customWidth="1"/>
    <col min="3866" max="3866" width="3.44140625" style="1" customWidth="1"/>
    <col min="3867" max="3867" width="6.5546875" style="1" customWidth="1"/>
    <col min="3868" max="3868" width="3.44140625" style="1" customWidth="1"/>
    <col min="3869" max="3869" width="6" style="1" customWidth="1"/>
    <col min="3870" max="3870" width="3.5546875" style="1" customWidth="1"/>
    <col min="3871" max="3871" width="6.44140625" style="1" customWidth="1"/>
    <col min="3872" max="3872" width="3.44140625" style="1" customWidth="1"/>
    <col min="3873" max="3873" width="6.88671875" style="1" customWidth="1"/>
    <col min="3874" max="3874" width="3.88671875" style="1" customWidth="1"/>
    <col min="3875" max="4096" width="8.88671875" style="1"/>
    <col min="4097" max="4097" width="2.5546875" style="1" customWidth="1"/>
    <col min="4098" max="4098" width="18" style="1" customWidth="1"/>
    <col min="4099" max="4099" width="6.5546875" style="1" customWidth="1"/>
    <col min="4100" max="4100" width="4.109375" style="1" customWidth="1"/>
    <col min="4101" max="4101" width="6.44140625" style="1" customWidth="1"/>
    <col min="4102" max="4102" width="3.33203125" style="1" customWidth="1"/>
    <col min="4103" max="4103" width="6.109375" style="1" customWidth="1"/>
    <col min="4104" max="4104" width="3.33203125" style="1" customWidth="1"/>
    <col min="4105" max="4105" width="6.6640625" style="1" customWidth="1"/>
    <col min="4106" max="4106" width="3.44140625" style="1" customWidth="1"/>
    <col min="4107" max="4107" width="6.33203125" style="1" customWidth="1"/>
    <col min="4108" max="4108" width="3.44140625" style="1" customWidth="1"/>
    <col min="4109" max="4109" width="6.44140625" style="1" customWidth="1"/>
    <col min="4110" max="4110" width="3.33203125" style="1" customWidth="1"/>
    <col min="4111" max="4111" width="7" style="1" customWidth="1"/>
    <col min="4112" max="4112" width="3.5546875" style="1" customWidth="1"/>
    <col min="4113" max="4113" width="7" style="1" customWidth="1"/>
    <col min="4114" max="4114" width="3.44140625" style="1" customWidth="1"/>
    <col min="4115" max="4115" width="7" style="1" customWidth="1"/>
    <col min="4116" max="4116" width="3.5546875" style="1" customWidth="1"/>
    <col min="4117" max="4117" width="7" style="1" customWidth="1"/>
    <col min="4118" max="4118" width="3.44140625" style="1" customWidth="1"/>
    <col min="4119" max="4119" width="6.6640625" style="1" customWidth="1"/>
    <col min="4120" max="4120" width="3.44140625" style="1" customWidth="1"/>
    <col min="4121" max="4121" width="7.5546875" style="1" customWidth="1"/>
    <col min="4122" max="4122" width="3.44140625" style="1" customWidth="1"/>
    <col min="4123" max="4123" width="6.5546875" style="1" customWidth="1"/>
    <col min="4124" max="4124" width="3.44140625" style="1" customWidth="1"/>
    <col min="4125" max="4125" width="6" style="1" customWidth="1"/>
    <col min="4126" max="4126" width="3.5546875" style="1" customWidth="1"/>
    <col min="4127" max="4127" width="6.44140625" style="1" customWidth="1"/>
    <col min="4128" max="4128" width="3.44140625" style="1" customWidth="1"/>
    <col min="4129" max="4129" width="6.88671875" style="1" customWidth="1"/>
    <col min="4130" max="4130" width="3.88671875" style="1" customWidth="1"/>
    <col min="4131" max="4352" width="8.88671875" style="1"/>
    <col min="4353" max="4353" width="2.5546875" style="1" customWidth="1"/>
    <col min="4354" max="4354" width="18" style="1" customWidth="1"/>
    <col min="4355" max="4355" width="6.5546875" style="1" customWidth="1"/>
    <col min="4356" max="4356" width="4.109375" style="1" customWidth="1"/>
    <col min="4357" max="4357" width="6.44140625" style="1" customWidth="1"/>
    <col min="4358" max="4358" width="3.33203125" style="1" customWidth="1"/>
    <col min="4359" max="4359" width="6.109375" style="1" customWidth="1"/>
    <col min="4360" max="4360" width="3.33203125" style="1" customWidth="1"/>
    <col min="4361" max="4361" width="6.6640625" style="1" customWidth="1"/>
    <col min="4362" max="4362" width="3.44140625" style="1" customWidth="1"/>
    <col min="4363" max="4363" width="6.33203125" style="1" customWidth="1"/>
    <col min="4364" max="4364" width="3.44140625" style="1" customWidth="1"/>
    <col min="4365" max="4365" width="6.44140625" style="1" customWidth="1"/>
    <col min="4366" max="4366" width="3.33203125" style="1" customWidth="1"/>
    <col min="4367" max="4367" width="7" style="1" customWidth="1"/>
    <col min="4368" max="4368" width="3.5546875" style="1" customWidth="1"/>
    <col min="4369" max="4369" width="7" style="1" customWidth="1"/>
    <col min="4370" max="4370" width="3.44140625" style="1" customWidth="1"/>
    <col min="4371" max="4371" width="7" style="1" customWidth="1"/>
    <col min="4372" max="4372" width="3.5546875" style="1" customWidth="1"/>
    <col min="4373" max="4373" width="7" style="1" customWidth="1"/>
    <col min="4374" max="4374" width="3.44140625" style="1" customWidth="1"/>
    <col min="4375" max="4375" width="6.6640625" style="1" customWidth="1"/>
    <col min="4376" max="4376" width="3.44140625" style="1" customWidth="1"/>
    <col min="4377" max="4377" width="7.5546875" style="1" customWidth="1"/>
    <col min="4378" max="4378" width="3.44140625" style="1" customWidth="1"/>
    <col min="4379" max="4379" width="6.5546875" style="1" customWidth="1"/>
    <col min="4380" max="4380" width="3.44140625" style="1" customWidth="1"/>
    <col min="4381" max="4381" width="6" style="1" customWidth="1"/>
    <col min="4382" max="4382" width="3.5546875" style="1" customWidth="1"/>
    <col min="4383" max="4383" width="6.44140625" style="1" customWidth="1"/>
    <col min="4384" max="4384" width="3.44140625" style="1" customWidth="1"/>
    <col min="4385" max="4385" width="6.88671875" style="1" customWidth="1"/>
    <col min="4386" max="4386" width="3.88671875" style="1" customWidth="1"/>
    <col min="4387" max="4608" width="8.88671875" style="1"/>
    <col min="4609" max="4609" width="2.5546875" style="1" customWidth="1"/>
    <col min="4610" max="4610" width="18" style="1" customWidth="1"/>
    <col min="4611" max="4611" width="6.5546875" style="1" customWidth="1"/>
    <col min="4612" max="4612" width="4.109375" style="1" customWidth="1"/>
    <col min="4613" max="4613" width="6.44140625" style="1" customWidth="1"/>
    <col min="4614" max="4614" width="3.33203125" style="1" customWidth="1"/>
    <col min="4615" max="4615" width="6.109375" style="1" customWidth="1"/>
    <col min="4616" max="4616" width="3.33203125" style="1" customWidth="1"/>
    <col min="4617" max="4617" width="6.6640625" style="1" customWidth="1"/>
    <col min="4618" max="4618" width="3.44140625" style="1" customWidth="1"/>
    <col min="4619" max="4619" width="6.33203125" style="1" customWidth="1"/>
    <col min="4620" max="4620" width="3.44140625" style="1" customWidth="1"/>
    <col min="4621" max="4621" width="6.44140625" style="1" customWidth="1"/>
    <col min="4622" max="4622" width="3.33203125" style="1" customWidth="1"/>
    <col min="4623" max="4623" width="7" style="1" customWidth="1"/>
    <col min="4624" max="4624" width="3.5546875" style="1" customWidth="1"/>
    <col min="4625" max="4625" width="7" style="1" customWidth="1"/>
    <col min="4626" max="4626" width="3.44140625" style="1" customWidth="1"/>
    <col min="4627" max="4627" width="7" style="1" customWidth="1"/>
    <col min="4628" max="4628" width="3.5546875" style="1" customWidth="1"/>
    <col min="4629" max="4629" width="7" style="1" customWidth="1"/>
    <col min="4630" max="4630" width="3.44140625" style="1" customWidth="1"/>
    <col min="4631" max="4631" width="6.6640625" style="1" customWidth="1"/>
    <col min="4632" max="4632" width="3.44140625" style="1" customWidth="1"/>
    <col min="4633" max="4633" width="7.5546875" style="1" customWidth="1"/>
    <col min="4634" max="4634" width="3.44140625" style="1" customWidth="1"/>
    <col min="4635" max="4635" width="6.5546875" style="1" customWidth="1"/>
    <col min="4636" max="4636" width="3.44140625" style="1" customWidth="1"/>
    <col min="4637" max="4637" width="6" style="1" customWidth="1"/>
    <col min="4638" max="4638" width="3.5546875" style="1" customWidth="1"/>
    <col min="4639" max="4639" width="6.44140625" style="1" customWidth="1"/>
    <col min="4640" max="4640" width="3.44140625" style="1" customWidth="1"/>
    <col min="4641" max="4641" width="6.88671875" style="1" customWidth="1"/>
    <col min="4642" max="4642" width="3.88671875" style="1" customWidth="1"/>
    <col min="4643" max="4864" width="8.88671875" style="1"/>
    <col min="4865" max="4865" width="2.5546875" style="1" customWidth="1"/>
    <col min="4866" max="4866" width="18" style="1" customWidth="1"/>
    <col min="4867" max="4867" width="6.5546875" style="1" customWidth="1"/>
    <col min="4868" max="4868" width="4.109375" style="1" customWidth="1"/>
    <col min="4869" max="4869" width="6.44140625" style="1" customWidth="1"/>
    <col min="4870" max="4870" width="3.33203125" style="1" customWidth="1"/>
    <col min="4871" max="4871" width="6.109375" style="1" customWidth="1"/>
    <col min="4872" max="4872" width="3.33203125" style="1" customWidth="1"/>
    <col min="4873" max="4873" width="6.6640625" style="1" customWidth="1"/>
    <col min="4874" max="4874" width="3.44140625" style="1" customWidth="1"/>
    <col min="4875" max="4875" width="6.33203125" style="1" customWidth="1"/>
    <col min="4876" max="4876" width="3.44140625" style="1" customWidth="1"/>
    <col min="4877" max="4877" width="6.44140625" style="1" customWidth="1"/>
    <col min="4878" max="4878" width="3.33203125" style="1" customWidth="1"/>
    <col min="4879" max="4879" width="7" style="1" customWidth="1"/>
    <col min="4880" max="4880" width="3.5546875" style="1" customWidth="1"/>
    <col min="4881" max="4881" width="7" style="1" customWidth="1"/>
    <col min="4882" max="4882" width="3.44140625" style="1" customWidth="1"/>
    <col min="4883" max="4883" width="7" style="1" customWidth="1"/>
    <col min="4884" max="4884" width="3.5546875" style="1" customWidth="1"/>
    <col min="4885" max="4885" width="7" style="1" customWidth="1"/>
    <col min="4886" max="4886" width="3.44140625" style="1" customWidth="1"/>
    <col min="4887" max="4887" width="6.6640625" style="1" customWidth="1"/>
    <col min="4888" max="4888" width="3.44140625" style="1" customWidth="1"/>
    <col min="4889" max="4889" width="7.5546875" style="1" customWidth="1"/>
    <col min="4890" max="4890" width="3.44140625" style="1" customWidth="1"/>
    <col min="4891" max="4891" width="6.5546875" style="1" customWidth="1"/>
    <col min="4892" max="4892" width="3.44140625" style="1" customWidth="1"/>
    <col min="4893" max="4893" width="6" style="1" customWidth="1"/>
    <col min="4894" max="4894" width="3.5546875" style="1" customWidth="1"/>
    <col min="4895" max="4895" width="6.44140625" style="1" customWidth="1"/>
    <col min="4896" max="4896" width="3.44140625" style="1" customWidth="1"/>
    <col min="4897" max="4897" width="6.88671875" style="1" customWidth="1"/>
    <col min="4898" max="4898" width="3.88671875" style="1" customWidth="1"/>
    <col min="4899" max="5120" width="8.88671875" style="1"/>
    <col min="5121" max="5121" width="2.5546875" style="1" customWidth="1"/>
    <col min="5122" max="5122" width="18" style="1" customWidth="1"/>
    <col min="5123" max="5123" width="6.5546875" style="1" customWidth="1"/>
    <col min="5124" max="5124" width="4.109375" style="1" customWidth="1"/>
    <col min="5125" max="5125" width="6.44140625" style="1" customWidth="1"/>
    <col min="5126" max="5126" width="3.33203125" style="1" customWidth="1"/>
    <col min="5127" max="5127" width="6.109375" style="1" customWidth="1"/>
    <col min="5128" max="5128" width="3.33203125" style="1" customWidth="1"/>
    <col min="5129" max="5129" width="6.6640625" style="1" customWidth="1"/>
    <col min="5130" max="5130" width="3.44140625" style="1" customWidth="1"/>
    <col min="5131" max="5131" width="6.33203125" style="1" customWidth="1"/>
    <col min="5132" max="5132" width="3.44140625" style="1" customWidth="1"/>
    <col min="5133" max="5133" width="6.44140625" style="1" customWidth="1"/>
    <col min="5134" max="5134" width="3.33203125" style="1" customWidth="1"/>
    <col min="5135" max="5135" width="7" style="1" customWidth="1"/>
    <col min="5136" max="5136" width="3.5546875" style="1" customWidth="1"/>
    <col min="5137" max="5137" width="7" style="1" customWidth="1"/>
    <col min="5138" max="5138" width="3.44140625" style="1" customWidth="1"/>
    <col min="5139" max="5139" width="7" style="1" customWidth="1"/>
    <col min="5140" max="5140" width="3.5546875" style="1" customWidth="1"/>
    <col min="5141" max="5141" width="7" style="1" customWidth="1"/>
    <col min="5142" max="5142" width="3.44140625" style="1" customWidth="1"/>
    <col min="5143" max="5143" width="6.6640625" style="1" customWidth="1"/>
    <col min="5144" max="5144" width="3.44140625" style="1" customWidth="1"/>
    <col min="5145" max="5145" width="7.5546875" style="1" customWidth="1"/>
    <col min="5146" max="5146" width="3.44140625" style="1" customWidth="1"/>
    <col min="5147" max="5147" width="6.5546875" style="1" customWidth="1"/>
    <col min="5148" max="5148" width="3.44140625" style="1" customWidth="1"/>
    <col min="5149" max="5149" width="6" style="1" customWidth="1"/>
    <col min="5150" max="5150" width="3.5546875" style="1" customWidth="1"/>
    <col min="5151" max="5151" width="6.44140625" style="1" customWidth="1"/>
    <col min="5152" max="5152" width="3.44140625" style="1" customWidth="1"/>
    <col min="5153" max="5153" width="6.88671875" style="1" customWidth="1"/>
    <col min="5154" max="5154" width="3.88671875" style="1" customWidth="1"/>
    <col min="5155" max="5376" width="8.88671875" style="1"/>
    <col min="5377" max="5377" width="2.5546875" style="1" customWidth="1"/>
    <col min="5378" max="5378" width="18" style="1" customWidth="1"/>
    <col min="5379" max="5379" width="6.5546875" style="1" customWidth="1"/>
    <col min="5380" max="5380" width="4.109375" style="1" customWidth="1"/>
    <col min="5381" max="5381" width="6.44140625" style="1" customWidth="1"/>
    <col min="5382" max="5382" width="3.33203125" style="1" customWidth="1"/>
    <col min="5383" max="5383" width="6.109375" style="1" customWidth="1"/>
    <col min="5384" max="5384" width="3.33203125" style="1" customWidth="1"/>
    <col min="5385" max="5385" width="6.6640625" style="1" customWidth="1"/>
    <col min="5386" max="5386" width="3.44140625" style="1" customWidth="1"/>
    <col min="5387" max="5387" width="6.33203125" style="1" customWidth="1"/>
    <col min="5388" max="5388" width="3.44140625" style="1" customWidth="1"/>
    <col min="5389" max="5389" width="6.44140625" style="1" customWidth="1"/>
    <col min="5390" max="5390" width="3.33203125" style="1" customWidth="1"/>
    <col min="5391" max="5391" width="7" style="1" customWidth="1"/>
    <col min="5392" max="5392" width="3.5546875" style="1" customWidth="1"/>
    <col min="5393" max="5393" width="7" style="1" customWidth="1"/>
    <col min="5394" max="5394" width="3.44140625" style="1" customWidth="1"/>
    <col min="5395" max="5395" width="7" style="1" customWidth="1"/>
    <col min="5396" max="5396" width="3.5546875" style="1" customWidth="1"/>
    <col min="5397" max="5397" width="7" style="1" customWidth="1"/>
    <col min="5398" max="5398" width="3.44140625" style="1" customWidth="1"/>
    <col min="5399" max="5399" width="6.6640625" style="1" customWidth="1"/>
    <col min="5400" max="5400" width="3.44140625" style="1" customWidth="1"/>
    <col min="5401" max="5401" width="7.5546875" style="1" customWidth="1"/>
    <col min="5402" max="5402" width="3.44140625" style="1" customWidth="1"/>
    <col min="5403" max="5403" width="6.5546875" style="1" customWidth="1"/>
    <col min="5404" max="5404" width="3.44140625" style="1" customWidth="1"/>
    <col min="5405" max="5405" width="6" style="1" customWidth="1"/>
    <col min="5406" max="5406" width="3.5546875" style="1" customWidth="1"/>
    <col min="5407" max="5407" width="6.44140625" style="1" customWidth="1"/>
    <col min="5408" max="5408" width="3.44140625" style="1" customWidth="1"/>
    <col min="5409" max="5409" width="6.88671875" style="1" customWidth="1"/>
    <col min="5410" max="5410" width="3.88671875" style="1" customWidth="1"/>
    <col min="5411" max="5632" width="8.88671875" style="1"/>
    <col min="5633" max="5633" width="2.5546875" style="1" customWidth="1"/>
    <col min="5634" max="5634" width="18" style="1" customWidth="1"/>
    <col min="5635" max="5635" width="6.5546875" style="1" customWidth="1"/>
    <col min="5636" max="5636" width="4.109375" style="1" customWidth="1"/>
    <col min="5637" max="5637" width="6.44140625" style="1" customWidth="1"/>
    <col min="5638" max="5638" width="3.33203125" style="1" customWidth="1"/>
    <col min="5639" max="5639" width="6.109375" style="1" customWidth="1"/>
    <col min="5640" max="5640" width="3.33203125" style="1" customWidth="1"/>
    <col min="5641" max="5641" width="6.6640625" style="1" customWidth="1"/>
    <col min="5642" max="5642" width="3.44140625" style="1" customWidth="1"/>
    <col min="5643" max="5643" width="6.33203125" style="1" customWidth="1"/>
    <col min="5644" max="5644" width="3.44140625" style="1" customWidth="1"/>
    <col min="5645" max="5645" width="6.44140625" style="1" customWidth="1"/>
    <col min="5646" max="5646" width="3.33203125" style="1" customWidth="1"/>
    <col min="5647" max="5647" width="7" style="1" customWidth="1"/>
    <col min="5648" max="5648" width="3.5546875" style="1" customWidth="1"/>
    <col min="5649" max="5649" width="7" style="1" customWidth="1"/>
    <col min="5650" max="5650" width="3.44140625" style="1" customWidth="1"/>
    <col min="5651" max="5651" width="7" style="1" customWidth="1"/>
    <col min="5652" max="5652" width="3.5546875" style="1" customWidth="1"/>
    <col min="5653" max="5653" width="7" style="1" customWidth="1"/>
    <col min="5654" max="5654" width="3.44140625" style="1" customWidth="1"/>
    <col min="5655" max="5655" width="6.6640625" style="1" customWidth="1"/>
    <col min="5656" max="5656" width="3.44140625" style="1" customWidth="1"/>
    <col min="5657" max="5657" width="7.5546875" style="1" customWidth="1"/>
    <col min="5658" max="5658" width="3.44140625" style="1" customWidth="1"/>
    <col min="5659" max="5659" width="6.5546875" style="1" customWidth="1"/>
    <col min="5660" max="5660" width="3.44140625" style="1" customWidth="1"/>
    <col min="5661" max="5661" width="6" style="1" customWidth="1"/>
    <col min="5662" max="5662" width="3.5546875" style="1" customWidth="1"/>
    <col min="5663" max="5663" width="6.44140625" style="1" customWidth="1"/>
    <col min="5664" max="5664" width="3.44140625" style="1" customWidth="1"/>
    <col min="5665" max="5665" width="6.88671875" style="1" customWidth="1"/>
    <col min="5666" max="5666" width="3.88671875" style="1" customWidth="1"/>
    <col min="5667" max="5888" width="8.88671875" style="1"/>
    <col min="5889" max="5889" width="2.5546875" style="1" customWidth="1"/>
    <col min="5890" max="5890" width="18" style="1" customWidth="1"/>
    <col min="5891" max="5891" width="6.5546875" style="1" customWidth="1"/>
    <col min="5892" max="5892" width="4.109375" style="1" customWidth="1"/>
    <col min="5893" max="5893" width="6.44140625" style="1" customWidth="1"/>
    <col min="5894" max="5894" width="3.33203125" style="1" customWidth="1"/>
    <col min="5895" max="5895" width="6.109375" style="1" customWidth="1"/>
    <col min="5896" max="5896" width="3.33203125" style="1" customWidth="1"/>
    <col min="5897" max="5897" width="6.6640625" style="1" customWidth="1"/>
    <col min="5898" max="5898" width="3.44140625" style="1" customWidth="1"/>
    <col min="5899" max="5899" width="6.33203125" style="1" customWidth="1"/>
    <col min="5900" max="5900" width="3.44140625" style="1" customWidth="1"/>
    <col min="5901" max="5901" width="6.44140625" style="1" customWidth="1"/>
    <col min="5902" max="5902" width="3.33203125" style="1" customWidth="1"/>
    <col min="5903" max="5903" width="7" style="1" customWidth="1"/>
    <col min="5904" max="5904" width="3.5546875" style="1" customWidth="1"/>
    <col min="5905" max="5905" width="7" style="1" customWidth="1"/>
    <col min="5906" max="5906" width="3.44140625" style="1" customWidth="1"/>
    <col min="5907" max="5907" width="7" style="1" customWidth="1"/>
    <col min="5908" max="5908" width="3.5546875" style="1" customWidth="1"/>
    <col min="5909" max="5909" width="7" style="1" customWidth="1"/>
    <col min="5910" max="5910" width="3.44140625" style="1" customWidth="1"/>
    <col min="5911" max="5911" width="6.6640625" style="1" customWidth="1"/>
    <col min="5912" max="5912" width="3.44140625" style="1" customWidth="1"/>
    <col min="5913" max="5913" width="7.5546875" style="1" customWidth="1"/>
    <col min="5914" max="5914" width="3.44140625" style="1" customWidth="1"/>
    <col min="5915" max="5915" width="6.5546875" style="1" customWidth="1"/>
    <col min="5916" max="5916" width="3.44140625" style="1" customWidth="1"/>
    <col min="5917" max="5917" width="6" style="1" customWidth="1"/>
    <col min="5918" max="5918" width="3.5546875" style="1" customWidth="1"/>
    <col min="5919" max="5919" width="6.44140625" style="1" customWidth="1"/>
    <col min="5920" max="5920" width="3.44140625" style="1" customWidth="1"/>
    <col min="5921" max="5921" width="6.88671875" style="1" customWidth="1"/>
    <col min="5922" max="5922" width="3.88671875" style="1" customWidth="1"/>
    <col min="5923" max="6144" width="8.88671875" style="1"/>
    <col min="6145" max="6145" width="2.5546875" style="1" customWidth="1"/>
    <col min="6146" max="6146" width="18" style="1" customWidth="1"/>
    <col min="6147" max="6147" width="6.5546875" style="1" customWidth="1"/>
    <col min="6148" max="6148" width="4.109375" style="1" customWidth="1"/>
    <col min="6149" max="6149" width="6.44140625" style="1" customWidth="1"/>
    <col min="6150" max="6150" width="3.33203125" style="1" customWidth="1"/>
    <col min="6151" max="6151" width="6.109375" style="1" customWidth="1"/>
    <col min="6152" max="6152" width="3.33203125" style="1" customWidth="1"/>
    <col min="6153" max="6153" width="6.6640625" style="1" customWidth="1"/>
    <col min="6154" max="6154" width="3.44140625" style="1" customWidth="1"/>
    <col min="6155" max="6155" width="6.33203125" style="1" customWidth="1"/>
    <col min="6156" max="6156" width="3.44140625" style="1" customWidth="1"/>
    <col min="6157" max="6157" width="6.44140625" style="1" customWidth="1"/>
    <col min="6158" max="6158" width="3.33203125" style="1" customWidth="1"/>
    <col min="6159" max="6159" width="7" style="1" customWidth="1"/>
    <col min="6160" max="6160" width="3.5546875" style="1" customWidth="1"/>
    <col min="6161" max="6161" width="7" style="1" customWidth="1"/>
    <col min="6162" max="6162" width="3.44140625" style="1" customWidth="1"/>
    <col min="6163" max="6163" width="7" style="1" customWidth="1"/>
    <col min="6164" max="6164" width="3.5546875" style="1" customWidth="1"/>
    <col min="6165" max="6165" width="7" style="1" customWidth="1"/>
    <col min="6166" max="6166" width="3.44140625" style="1" customWidth="1"/>
    <col min="6167" max="6167" width="6.6640625" style="1" customWidth="1"/>
    <col min="6168" max="6168" width="3.44140625" style="1" customWidth="1"/>
    <col min="6169" max="6169" width="7.5546875" style="1" customWidth="1"/>
    <col min="6170" max="6170" width="3.44140625" style="1" customWidth="1"/>
    <col min="6171" max="6171" width="6.5546875" style="1" customWidth="1"/>
    <col min="6172" max="6172" width="3.44140625" style="1" customWidth="1"/>
    <col min="6173" max="6173" width="6" style="1" customWidth="1"/>
    <col min="6174" max="6174" width="3.5546875" style="1" customWidth="1"/>
    <col min="6175" max="6175" width="6.44140625" style="1" customWidth="1"/>
    <col min="6176" max="6176" width="3.44140625" style="1" customWidth="1"/>
    <col min="6177" max="6177" width="6.88671875" style="1" customWidth="1"/>
    <col min="6178" max="6178" width="3.88671875" style="1" customWidth="1"/>
    <col min="6179" max="6400" width="8.88671875" style="1"/>
    <col min="6401" max="6401" width="2.5546875" style="1" customWidth="1"/>
    <col min="6402" max="6402" width="18" style="1" customWidth="1"/>
    <col min="6403" max="6403" width="6.5546875" style="1" customWidth="1"/>
    <col min="6404" max="6404" width="4.109375" style="1" customWidth="1"/>
    <col min="6405" max="6405" width="6.44140625" style="1" customWidth="1"/>
    <col min="6406" max="6406" width="3.33203125" style="1" customWidth="1"/>
    <col min="6407" max="6407" width="6.109375" style="1" customWidth="1"/>
    <col min="6408" max="6408" width="3.33203125" style="1" customWidth="1"/>
    <col min="6409" max="6409" width="6.6640625" style="1" customWidth="1"/>
    <col min="6410" max="6410" width="3.44140625" style="1" customWidth="1"/>
    <col min="6411" max="6411" width="6.33203125" style="1" customWidth="1"/>
    <col min="6412" max="6412" width="3.44140625" style="1" customWidth="1"/>
    <col min="6413" max="6413" width="6.44140625" style="1" customWidth="1"/>
    <col min="6414" max="6414" width="3.33203125" style="1" customWidth="1"/>
    <col min="6415" max="6415" width="7" style="1" customWidth="1"/>
    <col min="6416" max="6416" width="3.5546875" style="1" customWidth="1"/>
    <col min="6417" max="6417" width="7" style="1" customWidth="1"/>
    <col min="6418" max="6418" width="3.44140625" style="1" customWidth="1"/>
    <col min="6419" max="6419" width="7" style="1" customWidth="1"/>
    <col min="6420" max="6420" width="3.5546875" style="1" customWidth="1"/>
    <col min="6421" max="6421" width="7" style="1" customWidth="1"/>
    <col min="6422" max="6422" width="3.44140625" style="1" customWidth="1"/>
    <col min="6423" max="6423" width="6.6640625" style="1" customWidth="1"/>
    <col min="6424" max="6424" width="3.44140625" style="1" customWidth="1"/>
    <col min="6425" max="6425" width="7.5546875" style="1" customWidth="1"/>
    <col min="6426" max="6426" width="3.44140625" style="1" customWidth="1"/>
    <col min="6427" max="6427" width="6.5546875" style="1" customWidth="1"/>
    <col min="6428" max="6428" width="3.44140625" style="1" customWidth="1"/>
    <col min="6429" max="6429" width="6" style="1" customWidth="1"/>
    <col min="6430" max="6430" width="3.5546875" style="1" customWidth="1"/>
    <col min="6431" max="6431" width="6.44140625" style="1" customWidth="1"/>
    <col min="6432" max="6432" width="3.44140625" style="1" customWidth="1"/>
    <col min="6433" max="6433" width="6.88671875" style="1" customWidth="1"/>
    <col min="6434" max="6434" width="3.88671875" style="1" customWidth="1"/>
    <col min="6435" max="6656" width="8.88671875" style="1"/>
    <col min="6657" max="6657" width="2.5546875" style="1" customWidth="1"/>
    <col min="6658" max="6658" width="18" style="1" customWidth="1"/>
    <col min="6659" max="6659" width="6.5546875" style="1" customWidth="1"/>
    <col min="6660" max="6660" width="4.109375" style="1" customWidth="1"/>
    <col min="6661" max="6661" width="6.44140625" style="1" customWidth="1"/>
    <col min="6662" max="6662" width="3.33203125" style="1" customWidth="1"/>
    <col min="6663" max="6663" width="6.109375" style="1" customWidth="1"/>
    <col min="6664" max="6664" width="3.33203125" style="1" customWidth="1"/>
    <col min="6665" max="6665" width="6.6640625" style="1" customWidth="1"/>
    <col min="6666" max="6666" width="3.44140625" style="1" customWidth="1"/>
    <col min="6667" max="6667" width="6.33203125" style="1" customWidth="1"/>
    <col min="6668" max="6668" width="3.44140625" style="1" customWidth="1"/>
    <col min="6669" max="6669" width="6.44140625" style="1" customWidth="1"/>
    <col min="6670" max="6670" width="3.33203125" style="1" customWidth="1"/>
    <col min="6671" max="6671" width="7" style="1" customWidth="1"/>
    <col min="6672" max="6672" width="3.5546875" style="1" customWidth="1"/>
    <col min="6673" max="6673" width="7" style="1" customWidth="1"/>
    <col min="6674" max="6674" width="3.44140625" style="1" customWidth="1"/>
    <col min="6675" max="6675" width="7" style="1" customWidth="1"/>
    <col min="6676" max="6676" width="3.5546875" style="1" customWidth="1"/>
    <col min="6677" max="6677" width="7" style="1" customWidth="1"/>
    <col min="6678" max="6678" width="3.44140625" style="1" customWidth="1"/>
    <col min="6679" max="6679" width="6.6640625" style="1" customWidth="1"/>
    <col min="6680" max="6680" width="3.44140625" style="1" customWidth="1"/>
    <col min="6681" max="6681" width="7.5546875" style="1" customWidth="1"/>
    <col min="6682" max="6682" width="3.44140625" style="1" customWidth="1"/>
    <col min="6683" max="6683" width="6.5546875" style="1" customWidth="1"/>
    <col min="6684" max="6684" width="3.44140625" style="1" customWidth="1"/>
    <col min="6685" max="6685" width="6" style="1" customWidth="1"/>
    <col min="6686" max="6686" width="3.5546875" style="1" customWidth="1"/>
    <col min="6687" max="6687" width="6.44140625" style="1" customWidth="1"/>
    <col min="6688" max="6688" width="3.44140625" style="1" customWidth="1"/>
    <col min="6689" max="6689" width="6.88671875" style="1" customWidth="1"/>
    <col min="6690" max="6690" width="3.88671875" style="1" customWidth="1"/>
    <col min="6691" max="6912" width="8.88671875" style="1"/>
    <col min="6913" max="6913" width="2.5546875" style="1" customWidth="1"/>
    <col min="6914" max="6914" width="18" style="1" customWidth="1"/>
    <col min="6915" max="6915" width="6.5546875" style="1" customWidth="1"/>
    <col min="6916" max="6916" width="4.109375" style="1" customWidth="1"/>
    <col min="6917" max="6917" width="6.44140625" style="1" customWidth="1"/>
    <col min="6918" max="6918" width="3.33203125" style="1" customWidth="1"/>
    <col min="6919" max="6919" width="6.109375" style="1" customWidth="1"/>
    <col min="6920" max="6920" width="3.33203125" style="1" customWidth="1"/>
    <col min="6921" max="6921" width="6.6640625" style="1" customWidth="1"/>
    <col min="6922" max="6922" width="3.44140625" style="1" customWidth="1"/>
    <col min="6923" max="6923" width="6.33203125" style="1" customWidth="1"/>
    <col min="6924" max="6924" width="3.44140625" style="1" customWidth="1"/>
    <col min="6925" max="6925" width="6.44140625" style="1" customWidth="1"/>
    <col min="6926" max="6926" width="3.33203125" style="1" customWidth="1"/>
    <col min="6927" max="6927" width="7" style="1" customWidth="1"/>
    <col min="6928" max="6928" width="3.5546875" style="1" customWidth="1"/>
    <col min="6929" max="6929" width="7" style="1" customWidth="1"/>
    <col min="6930" max="6930" width="3.44140625" style="1" customWidth="1"/>
    <col min="6931" max="6931" width="7" style="1" customWidth="1"/>
    <col min="6932" max="6932" width="3.5546875" style="1" customWidth="1"/>
    <col min="6933" max="6933" width="7" style="1" customWidth="1"/>
    <col min="6934" max="6934" width="3.44140625" style="1" customWidth="1"/>
    <col min="6935" max="6935" width="6.6640625" style="1" customWidth="1"/>
    <col min="6936" max="6936" width="3.44140625" style="1" customWidth="1"/>
    <col min="6937" max="6937" width="7.5546875" style="1" customWidth="1"/>
    <col min="6938" max="6938" width="3.44140625" style="1" customWidth="1"/>
    <col min="6939" max="6939" width="6.5546875" style="1" customWidth="1"/>
    <col min="6940" max="6940" width="3.44140625" style="1" customWidth="1"/>
    <col min="6941" max="6941" width="6" style="1" customWidth="1"/>
    <col min="6942" max="6942" width="3.5546875" style="1" customWidth="1"/>
    <col min="6943" max="6943" width="6.44140625" style="1" customWidth="1"/>
    <col min="6944" max="6944" width="3.44140625" style="1" customWidth="1"/>
    <col min="6945" max="6945" width="6.88671875" style="1" customWidth="1"/>
    <col min="6946" max="6946" width="3.88671875" style="1" customWidth="1"/>
    <col min="6947" max="7168" width="8.88671875" style="1"/>
    <col min="7169" max="7169" width="2.5546875" style="1" customWidth="1"/>
    <col min="7170" max="7170" width="18" style="1" customWidth="1"/>
    <col min="7171" max="7171" width="6.5546875" style="1" customWidth="1"/>
    <col min="7172" max="7172" width="4.109375" style="1" customWidth="1"/>
    <col min="7173" max="7173" width="6.44140625" style="1" customWidth="1"/>
    <col min="7174" max="7174" width="3.33203125" style="1" customWidth="1"/>
    <col min="7175" max="7175" width="6.109375" style="1" customWidth="1"/>
    <col min="7176" max="7176" width="3.33203125" style="1" customWidth="1"/>
    <col min="7177" max="7177" width="6.6640625" style="1" customWidth="1"/>
    <col min="7178" max="7178" width="3.44140625" style="1" customWidth="1"/>
    <col min="7179" max="7179" width="6.33203125" style="1" customWidth="1"/>
    <col min="7180" max="7180" width="3.44140625" style="1" customWidth="1"/>
    <col min="7181" max="7181" width="6.44140625" style="1" customWidth="1"/>
    <col min="7182" max="7182" width="3.33203125" style="1" customWidth="1"/>
    <col min="7183" max="7183" width="7" style="1" customWidth="1"/>
    <col min="7184" max="7184" width="3.5546875" style="1" customWidth="1"/>
    <col min="7185" max="7185" width="7" style="1" customWidth="1"/>
    <col min="7186" max="7186" width="3.44140625" style="1" customWidth="1"/>
    <col min="7187" max="7187" width="7" style="1" customWidth="1"/>
    <col min="7188" max="7188" width="3.5546875" style="1" customWidth="1"/>
    <col min="7189" max="7189" width="7" style="1" customWidth="1"/>
    <col min="7190" max="7190" width="3.44140625" style="1" customWidth="1"/>
    <col min="7191" max="7191" width="6.6640625" style="1" customWidth="1"/>
    <col min="7192" max="7192" width="3.44140625" style="1" customWidth="1"/>
    <col min="7193" max="7193" width="7.5546875" style="1" customWidth="1"/>
    <col min="7194" max="7194" width="3.44140625" style="1" customWidth="1"/>
    <col min="7195" max="7195" width="6.5546875" style="1" customWidth="1"/>
    <col min="7196" max="7196" width="3.44140625" style="1" customWidth="1"/>
    <col min="7197" max="7197" width="6" style="1" customWidth="1"/>
    <col min="7198" max="7198" width="3.5546875" style="1" customWidth="1"/>
    <col min="7199" max="7199" width="6.44140625" style="1" customWidth="1"/>
    <col min="7200" max="7200" width="3.44140625" style="1" customWidth="1"/>
    <col min="7201" max="7201" width="6.88671875" style="1" customWidth="1"/>
    <col min="7202" max="7202" width="3.88671875" style="1" customWidth="1"/>
    <col min="7203" max="7424" width="8.88671875" style="1"/>
    <col min="7425" max="7425" width="2.5546875" style="1" customWidth="1"/>
    <col min="7426" max="7426" width="18" style="1" customWidth="1"/>
    <col min="7427" max="7427" width="6.5546875" style="1" customWidth="1"/>
    <col min="7428" max="7428" width="4.109375" style="1" customWidth="1"/>
    <col min="7429" max="7429" width="6.44140625" style="1" customWidth="1"/>
    <col min="7430" max="7430" width="3.33203125" style="1" customWidth="1"/>
    <col min="7431" max="7431" width="6.109375" style="1" customWidth="1"/>
    <col min="7432" max="7432" width="3.33203125" style="1" customWidth="1"/>
    <col min="7433" max="7433" width="6.6640625" style="1" customWidth="1"/>
    <col min="7434" max="7434" width="3.44140625" style="1" customWidth="1"/>
    <col min="7435" max="7435" width="6.33203125" style="1" customWidth="1"/>
    <col min="7436" max="7436" width="3.44140625" style="1" customWidth="1"/>
    <col min="7437" max="7437" width="6.44140625" style="1" customWidth="1"/>
    <col min="7438" max="7438" width="3.33203125" style="1" customWidth="1"/>
    <col min="7439" max="7439" width="7" style="1" customWidth="1"/>
    <col min="7440" max="7440" width="3.5546875" style="1" customWidth="1"/>
    <col min="7441" max="7441" width="7" style="1" customWidth="1"/>
    <col min="7442" max="7442" width="3.44140625" style="1" customWidth="1"/>
    <col min="7443" max="7443" width="7" style="1" customWidth="1"/>
    <col min="7444" max="7444" width="3.5546875" style="1" customWidth="1"/>
    <col min="7445" max="7445" width="7" style="1" customWidth="1"/>
    <col min="7446" max="7446" width="3.44140625" style="1" customWidth="1"/>
    <col min="7447" max="7447" width="6.6640625" style="1" customWidth="1"/>
    <col min="7448" max="7448" width="3.44140625" style="1" customWidth="1"/>
    <col min="7449" max="7449" width="7.5546875" style="1" customWidth="1"/>
    <col min="7450" max="7450" width="3.44140625" style="1" customWidth="1"/>
    <col min="7451" max="7451" width="6.5546875" style="1" customWidth="1"/>
    <col min="7452" max="7452" width="3.44140625" style="1" customWidth="1"/>
    <col min="7453" max="7453" width="6" style="1" customWidth="1"/>
    <col min="7454" max="7454" width="3.5546875" style="1" customWidth="1"/>
    <col min="7455" max="7455" width="6.44140625" style="1" customWidth="1"/>
    <col min="7456" max="7456" width="3.44140625" style="1" customWidth="1"/>
    <col min="7457" max="7457" width="6.88671875" style="1" customWidth="1"/>
    <col min="7458" max="7458" width="3.88671875" style="1" customWidth="1"/>
    <col min="7459" max="7680" width="8.88671875" style="1"/>
    <col min="7681" max="7681" width="2.5546875" style="1" customWidth="1"/>
    <col min="7682" max="7682" width="18" style="1" customWidth="1"/>
    <col min="7683" max="7683" width="6.5546875" style="1" customWidth="1"/>
    <col min="7684" max="7684" width="4.109375" style="1" customWidth="1"/>
    <col min="7685" max="7685" width="6.44140625" style="1" customWidth="1"/>
    <col min="7686" max="7686" width="3.33203125" style="1" customWidth="1"/>
    <col min="7687" max="7687" width="6.109375" style="1" customWidth="1"/>
    <col min="7688" max="7688" width="3.33203125" style="1" customWidth="1"/>
    <col min="7689" max="7689" width="6.6640625" style="1" customWidth="1"/>
    <col min="7690" max="7690" width="3.44140625" style="1" customWidth="1"/>
    <col min="7691" max="7691" width="6.33203125" style="1" customWidth="1"/>
    <col min="7692" max="7692" width="3.44140625" style="1" customWidth="1"/>
    <col min="7693" max="7693" width="6.44140625" style="1" customWidth="1"/>
    <col min="7694" max="7694" width="3.33203125" style="1" customWidth="1"/>
    <col min="7695" max="7695" width="7" style="1" customWidth="1"/>
    <col min="7696" max="7696" width="3.5546875" style="1" customWidth="1"/>
    <col min="7697" max="7697" width="7" style="1" customWidth="1"/>
    <col min="7698" max="7698" width="3.44140625" style="1" customWidth="1"/>
    <col min="7699" max="7699" width="7" style="1" customWidth="1"/>
    <col min="7700" max="7700" width="3.5546875" style="1" customWidth="1"/>
    <col min="7701" max="7701" width="7" style="1" customWidth="1"/>
    <col min="7702" max="7702" width="3.44140625" style="1" customWidth="1"/>
    <col min="7703" max="7703" width="6.6640625" style="1" customWidth="1"/>
    <col min="7704" max="7704" width="3.44140625" style="1" customWidth="1"/>
    <col min="7705" max="7705" width="7.5546875" style="1" customWidth="1"/>
    <col min="7706" max="7706" width="3.44140625" style="1" customWidth="1"/>
    <col min="7707" max="7707" width="6.5546875" style="1" customWidth="1"/>
    <col min="7708" max="7708" width="3.44140625" style="1" customWidth="1"/>
    <col min="7709" max="7709" width="6" style="1" customWidth="1"/>
    <col min="7710" max="7710" width="3.5546875" style="1" customWidth="1"/>
    <col min="7711" max="7711" width="6.44140625" style="1" customWidth="1"/>
    <col min="7712" max="7712" width="3.44140625" style="1" customWidth="1"/>
    <col min="7713" max="7713" width="6.88671875" style="1" customWidth="1"/>
    <col min="7714" max="7714" width="3.88671875" style="1" customWidth="1"/>
    <col min="7715" max="7936" width="8.88671875" style="1"/>
    <col min="7937" max="7937" width="2.5546875" style="1" customWidth="1"/>
    <col min="7938" max="7938" width="18" style="1" customWidth="1"/>
    <col min="7939" max="7939" width="6.5546875" style="1" customWidth="1"/>
    <col min="7940" max="7940" width="4.109375" style="1" customWidth="1"/>
    <col min="7941" max="7941" width="6.44140625" style="1" customWidth="1"/>
    <col min="7942" max="7942" width="3.33203125" style="1" customWidth="1"/>
    <col min="7943" max="7943" width="6.109375" style="1" customWidth="1"/>
    <col min="7944" max="7944" width="3.33203125" style="1" customWidth="1"/>
    <col min="7945" max="7945" width="6.6640625" style="1" customWidth="1"/>
    <col min="7946" max="7946" width="3.44140625" style="1" customWidth="1"/>
    <col min="7947" max="7947" width="6.33203125" style="1" customWidth="1"/>
    <col min="7948" max="7948" width="3.44140625" style="1" customWidth="1"/>
    <col min="7949" max="7949" width="6.44140625" style="1" customWidth="1"/>
    <col min="7950" max="7950" width="3.33203125" style="1" customWidth="1"/>
    <col min="7951" max="7951" width="7" style="1" customWidth="1"/>
    <col min="7952" max="7952" width="3.5546875" style="1" customWidth="1"/>
    <col min="7953" max="7953" width="7" style="1" customWidth="1"/>
    <col min="7954" max="7954" width="3.44140625" style="1" customWidth="1"/>
    <col min="7955" max="7955" width="7" style="1" customWidth="1"/>
    <col min="7956" max="7956" width="3.5546875" style="1" customWidth="1"/>
    <col min="7957" max="7957" width="7" style="1" customWidth="1"/>
    <col min="7958" max="7958" width="3.44140625" style="1" customWidth="1"/>
    <col min="7959" max="7959" width="6.6640625" style="1" customWidth="1"/>
    <col min="7960" max="7960" width="3.44140625" style="1" customWidth="1"/>
    <col min="7961" max="7961" width="7.5546875" style="1" customWidth="1"/>
    <col min="7962" max="7962" width="3.44140625" style="1" customWidth="1"/>
    <col min="7963" max="7963" width="6.5546875" style="1" customWidth="1"/>
    <col min="7964" max="7964" width="3.44140625" style="1" customWidth="1"/>
    <col min="7965" max="7965" width="6" style="1" customWidth="1"/>
    <col min="7966" max="7966" width="3.5546875" style="1" customWidth="1"/>
    <col min="7967" max="7967" width="6.44140625" style="1" customWidth="1"/>
    <col min="7968" max="7968" width="3.44140625" style="1" customWidth="1"/>
    <col min="7969" max="7969" width="6.88671875" style="1" customWidth="1"/>
    <col min="7970" max="7970" width="3.88671875" style="1" customWidth="1"/>
    <col min="7971" max="8192" width="8.88671875" style="1"/>
    <col min="8193" max="8193" width="2.5546875" style="1" customWidth="1"/>
    <col min="8194" max="8194" width="18" style="1" customWidth="1"/>
    <col min="8195" max="8195" width="6.5546875" style="1" customWidth="1"/>
    <col min="8196" max="8196" width="4.109375" style="1" customWidth="1"/>
    <col min="8197" max="8197" width="6.44140625" style="1" customWidth="1"/>
    <col min="8198" max="8198" width="3.33203125" style="1" customWidth="1"/>
    <col min="8199" max="8199" width="6.109375" style="1" customWidth="1"/>
    <col min="8200" max="8200" width="3.33203125" style="1" customWidth="1"/>
    <col min="8201" max="8201" width="6.6640625" style="1" customWidth="1"/>
    <col min="8202" max="8202" width="3.44140625" style="1" customWidth="1"/>
    <col min="8203" max="8203" width="6.33203125" style="1" customWidth="1"/>
    <col min="8204" max="8204" width="3.44140625" style="1" customWidth="1"/>
    <col min="8205" max="8205" width="6.44140625" style="1" customWidth="1"/>
    <col min="8206" max="8206" width="3.33203125" style="1" customWidth="1"/>
    <col min="8207" max="8207" width="7" style="1" customWidth="1"/>
    <col min="8208" max="8208" width="3.5546875" style="1" customWidth="1"/>
    <col min="8209" max="8209" width="7" style="1" customWidth="1"/>
    <col min="8210" max="8210" width="3.44140625" style="1" customWidth="1"/>
    <col min="8211" max="8211" width="7" style="1" customWidth="1"/>
    <col min="8212" max="8212" width="3.5546875" style="1" customWidth="1"/>
    <col min="8213" max="8213" width="7" style="1" customWidth="1"/>
    <col min="8214" max="8214" width="3.44140625" style="1" customWidth="1"/>
    <col min="8215" max="8215" width="6.6640625" style="1" customWidth="1"/>
    <col min="8216" max="8216" width="3.44140625" style="1" customWidth="1"/>
    <col min="8217" max="8217" width="7.5546875" style="1" customWidth="1"/>
    <col min="8218" max="8218" width="3.44140625" style="1" customWidth="1"/>
    <col min="8219" max="8219" width="6.5546875" style="1" customWidth="1"/>
    <col min="8220" max="8220" width="3.44140625" style="1" customWidth="1"/>
    <col min="8221" max="8221" width="6" style="1" customWidth="1"/>
    <col min="8222" max="8222" width="3.5546875" style="1" customWidth="1"/>
    <col min="8223" max="8223" width="6.44140625" style="1" customWidth="1"/>
    <col min="8224" max="8224" width="3.44140625" style="1" customWidth="1"/>
    <col min="8225" max="8225" width="6.88671875" style="1" customWidth="1"/>
    <col min="8226" max="8226" width="3.88671875" style="1" customWidth="1"/>
    <col min="8227" max="8448" width="8.88671875" style="1"/>
    <col min="8449" max="8449" width="2.5546875" style="1" customWidth="1"/>
    <col min="8450" max="8450" width="18" style="1" customWidth="1"/>
    <col min="8451" max="8451" width="6.5546875" style="1" customWidth="1"/>
    <col min="8452" max="8452" width="4.109375" style="1" customWidth="1"/>
    <col min="8453" max="8453" width="6.44140625" style="1" customWidth="1"/>
    <col min="8454" max="8454" width="3.33203125" style="1" customWidth="1"/>
    <col min="8455" max="8455" width="6.109375" style="1" customWidth="1"/>
    <col min="8456" max="8456" width="3.33203125" style="1" customWidth="1"/>
    <col min="8457" max="8457" width="6.6640625" style="1" customWidth="1"/>
    <col min="8458" max="8458" width="3.44140625" style="1" customWidth="1"/>
    <col min="8459" max="8459" width="6.33203125" style="1" customWidth="1"/>
    <col min="8460" max="8460" width="3.44140625" style="1" customWidth="1"/>
    <col min="8461" max="8461" width="6.44140625" style="1" customWidth="1"/>
    <col min="8462" max="8462" width="3.33203125" style="1" customWidth="1"/>
    <col min="8463" max="8463" width="7" style="1" customWidth="1"/>
    <col min="8464" max="8464" width="3.5546875" style="1" customWidth="1"/>
    <col min="8465" max="8465" width="7" style="1" customWidth="1"/>
    <col min="8466" max="8466" width="3.44140625" style="1" customWidth="1"/>
    <col min="8467" max="8467" width="7" style="1" customWidth="1"/>
    <col min="8468" max="8468" width="3.5546875" style="1" customWidth="1"/>
    <col min="8469" max="8469" width="7" style="1" customWidth="1"/>
    <col min="8470" max="8470" width="3.44140625" style="1" customWidth="1"/>
    <col min="8471" max="8471" width="6.6640625" style="1" customWidth="1"/>
    <col min="8472" max="8472" width="3.44140625" style="1" customWidth="1"/>
    <col min="8473" max="8473" width="7.5546875" style="1" customWidth="1"/>
    <col min="8474" max="8474" width="3.44140625" style="1" customWidth="1"/>
    <col min="8475" max="8475" width="6.5546875" style="1" customWidth="1"/>
    <col min="8476" max="8476" width="3.44140625" style="1" customWidth="1"/>
    <col min="8477" max="8477" width="6" style="1" customWidth="1"/>
    <col min="8478" max="8478" width="3.5546875" style="1" customWidth="1"/>
    <col min="8479" max="8479" width="6.44140625" style="1" customWidth="1"/>
    <col min="8480" max="8480" width="3.44140625" style="1" customWidth="1"/>
    <col min="8481" max="8481" width="6.88671875" style="1" customWidth="1"/>
    <col min="8482" max="8482" width="3.88671875" style="1" customWidth="1"/>
    <col min="8483" max="8704" width="8.88671875" style="1"/>
    <col min="8705" max="8705" width="2.5546875" style="1" customWidth="1"/>
    <col min="8706" max="8706" width="18" style="1" customWidth="1"/>
    <col min="8707" max="8707" width="6.5546875" style="1" customWidth="1"/>
    <col min="8708" max="8708" width="4.109375" style="1" customWidth="1"/>
    <col min="8709" max="8709" width="6.44140625" style="1" customWidth="1"/>
    <col min="8710" max="8710" width="3.33203125" style="1" customWidth="1"/>
    <col min="8711" max="8711" width="6.109375" style="1" customWidth="1"/>
    <col min="8712" max="8712" width="3.33203125" style="1" customWidth="1"/>
    <col min="8713" max="8713" width="6.6640625" style="1" customWidth="1"/>
    <col min="8714" max="8714" width="3.44140625" style="1" customWidth="1"/>
    <col min="8715" max="8715" width="6.33203125" style="1" customWidth="1"/>
    <col min="8716" max="8716" width="3.44140625" style="1" customWidth="1"/>
    <col min="8717" max="8717" width="6.44140625" style="1" customWidth="1"/>
    <col min="8718" max="8718" width="3.33203125" style="1" customWidth="1"/>
    <col min="8719" max="8719" width="7" style="1" customWidth="1"/>
    <col min="8720" max="8720" width="3.5546875" style="1" customWidth="1"/>
    <col min="8721" max="8721" width="7" style="1" customWidth="1"/>
    <col min="8722" max="8722" width="3.44140625" style="1" customWidth="1"/>
    <col min="8723" max="8723" width="7" style="1" customWidth="1"/>
    <col min="8724" max="8724" width="3.5546875" style="1" customWidth="1"/>
    <col min="8725" max="8725" width="7" style="1" customWidth="1"/>
    <col min="8726" max="8726" width="3.44140625" style="1" customWidth="1"/>
    <col min="8727" max="8727" width="6.6640625" style="1" customWidth="1"/>
    <col min="8728" max="8728" width="3.44140625" style="1" customWidth="1"/>
    <col min="8729" max="8729" width="7.5546875" style="1" customWidth="1"/>
    <col min="8730" max="8730" width="3.44140625" style="1" customWidth="1"/>
    <col min="8731" max="8731" width="6.5546875" style="1" customWidth="1"/>
    <col min="8732" max="8732" width="3.44140625" style="1" customWidth="1"/>
    <col min="8733" max="8733" width="6" style="1" customWidth="1"/>
    <col min="8734" max="8734" width="3.5546875" style="1" customWidth="1"/>
    <col min="8735" max="8735" width="6.44140625" style="1" customWidth="1"/>
    <col min="8736" max="8736" width="3.44140625" style="1" customWidth="1"/>
    <col min="8737" max="8737" width="6.88671875" style="1" customWidth="1"/>
    <col min="8738" max="8738" width="3.88671875" style="1" customWidth="1"/>
    <col min="8739" max="8960" width="8.88671875" style="1"/>
    <col min="8961" max="8961" width="2.5546875" style="1" customWidth="1"/>
    <col min="8962" max="8962" width="18" style="1" customWidth="1"/>
    <col min="8963" max="8963" width="6.5546875" style="1" customWidth="1"/>
    <col min="8964" max="8964" width="4.109375" style="1" customWidth="1"/>
    <col min="8965" max="8965" width="6.44140625" style="1" customWidth="1"/>
    <col min="8966" max="8966" width="3.33203125" style="1" customWidth="1"/>
    <col min="8967" max="8967" width="6.109375" style="1" customWidth="1"/>
    <col min="8968" max="8968" width="3.33203125" style="1" customWidth="1"/>
    <col min="8969" max="8969" width="6.6640625" style="1" customWidth="1"/>
    <col min="8970" max="8970" width="3.44140625" style="1" customWidth="1"/>
    <col min="8971" max="8971" width="6.33203125" style="1" customWidth="1"/>
    <col min="8972" max="8972" width="3.44140625" style="1" customWidth="1"/>
    <col min="8973" max="8973" width="6.44140625" style="1" customWidth="1"/>
    <col min="8974" max="8974" width="3.33203125" style="1" customWidth="1"/>
    <col min="8975" max="8975" width="7" style="1" customWidth="1"/>
    <col min="8976" max="8976" width="3.5546875" style="1" customWidth="1"/>
    <col min="8977" max="8977" width="7" style="1" customWidth="1"/>
    <col min="8978" max="8978" width="3.44140625" style="1" customWidth="1"/>
    <col min="8979" max="8979" width="7" style="1" customWidth="1"/>
    <col min="8980" max="8980" width="3.5546875" style="1" customWidth="1"/>
    <col min="8981" max="8981" width="7" style="1" customWidth="1"/>
    <col min="8982" max="8982" width="3.44140625" style="1" customWidth="1"/>
    <col min="8983" max="8983" width="6.6640625" style="1" customWidth="1"/>
    <col min="8984" max="8984" width="3.44140625" style="1" customWidth="1"/>
    <col min="8985" max="8985" width="7.5546875" style="1" customWidth="1"/>
    <col min="8986" max="8986" width="3.44140625" style="1" customWidth="1"/>
    <col min="8987" max="8987" width="6.5546875" style="1" customWidth="1"/>
    <col min="8988" max="8988" width="3.44140625" style="1" customWidth="1"/>
    <col min="8989" max="8989" width="6" style="1" customWidth="1"/>
    <col min="8990" max="8990" width="3.5546875" style="1" customWidth="1"/>
    <col min="8991" max="8991" width="6.44140625" style="1" customWidth="1"/>
    <col min="8992" max="8992" width="3.44140625" style="1" customWidth="1"/>
    <col min="8993" max="8993" width="6.88671875" style="1" customWidth="1"/>
    <col min="8994" max="8994" width="3.88671875" style="1" customWidth="1"/>
    <col min="8995" max="9216" width="8.88671875" style="1"/>
    <col min="9217" max="9217" width="2.5546875" style="1" customWidth="1"/>
    <col min="9218" max="9218" width="18" style="1" customWidth="1"/>
    <col min="9219" max="9219" width="6.5546875" style="1" customWidth="1"/>
    <col min="9220" max="9220" width="4.109375" style="1" customWidth="1"/>
    <col min="9221" max="9221" width="6.44140625" style="1" customWidth="1"/>
    <col min="9222" max="9222" width="3.33203125" style="1" customWidth="1"/>
    <col min="9223" max="9223" width="6.109375" style="1" customWidth="1"/>
    <col min="9224" max="9224" width="3.33203125" style="1" customWidth="1"/>
    <col min="9225" max="9225" width="6.6640625" style="1" customWidth="1"/>
    <col min="9226" max="9226" width="3.44140625" style="1" customWidth="1"/>
    <col min="9227" max="9227" width="6.33203125" style="1" customWidth="1"/>
    <col min="9228" max="9228" width="3.44140625" style="1" customWidth="1"/>
    <col min="9229" max="9229" width="6.44140625" style="1" customWidth="1"/>
    <col min="9230" max="9230" width="3.33203125" style="1" customWidth="1"/>
    <col min="9231" max="9231" width="7" style="1" customWidth="1"/>
    <col min="9232" max="9232" width="3.5546875" style="1" customWidth="1"/>
    <col min="9233" max="9233" width="7" style="1" customWidth="1"/>
    <col min="9234" max="9234" width="3.44140625" style="1" customWidth="1"/>
    <col min="9235" max="9235" width="7" style="1" customWidth="1"/>
    <col min="9236" max="9236" width="3.5546875" style="1" customWidth="1"/>
    <col min="9237" max="9237" width="7" style="1" customWidth="1"/>
    <col min="9238" max="9238" width="3.44140625" style="1" customWidth="1"/>
    <col min="9239" max="9239" width="6.6640625" style="1" customWidth="1"/>
    <col min="9240" max="9240" width="3.44140625" style="1" customWidth="1"/>
    <col min="9241" max="9241" width="7.5546875" style="1" customWidth="1"/>
    <col min="9242" max="9242" width="3.44140625" style="1" customWidth="1"/>
    <col min="9243" max="9243" width="6.5546875" style="1" customWidth="1"/>
    <col min="9244" max="9244" width="3.44140625" style="1" customWidth="1"/>
    <col min="9245" max="9245" width="6" style="1" customWidth="1"/>
    <col min="9246" max="9246" width="3.5546875" style="1" customWidth="1"/>
    <col min="9247" max="9247" width="6.44140625" style="1" customWidth="1"/>
    <col min="9248" max="9248" width="3.44140625" style="1" customWidth="1"/>
    <col min="9249" max="9249" width="6.88671875" style="1" customWidth="1"/>
    <col min="9250" max="9250" width="3.88671875" style="1" customWidth="1"/>
    <col min="9251" max="9472" width="8.88671875" style="1"/>
    <col min="9473" max="9473" width="2.5546875" style="1" customWidth="1"/>
    <col min="9474" max="9474" width="18" style="1" customWidth="1"/>
    <col min="9475" max="9475" width="6.5546875" style="1" customWidth="1"/>
    <col min="9476" max="9476" width="4.109375" style="1" customWidth="1"/>
    <col min="9477" max="9477" width="6.44140625" style="1" customWidth="1"/>
    <col min="9478" max="9478" width="3.33203125" style="1" customWidth="1"/>
    <col min="9479" max="9479" width="6.109375" style="1" customWidth="1"/>
    <col min="9480" max="9480" width="3.33203125" style="1" customWidth="1"/>
    <col min="9481" max="9481" width="6.6640625" style="1" customWidth="1"/>
    <col min="9482" max="9482" width="3.44140625" style="1" customWidth="1"/>
    <col min="9483" max="9483" width="6.33203125" style="1" customWidth="1"/>
    <col min="9484" max="9484" width="3.44140625" style="1" customWidth="1"/>
    <col min="9485" max="9485" width="6.44140625" style="1" customWidth="1"/>
    <col min="9486" max="9486" width="3.33203125" style="1" customWidth="1"/>
    <col min="9487" max="9487" width="7" style="1" customWidth="1"/>
    <col min="9488" max="9488" width="3.5546875" style="1" customWidth="1"/>
    <col min="9489" max="9489" width="7" style="1" customWidth="1"/>
    <col min="9490" max="9490" width="3.44140625" style="1" customWidth="1"/>
    <col min="9491" max="9491" width="7" style="1" customWidth="1"/>
    <col min="9492" max="9492" width="3.5546875" style="1" customWidth="1"/>
    <col min="9493" max="9493" width="7" style="1" customWidth="1"/>
    <col min="9494" max="9494" width="3.44140625" style="1" customWidth="1"/>
    <col min="9495" max="9495" width="6.6640625" style="1" customWidth="1"/>
    <col min="9496" max="9496" width="3.44140625" style="1" customWidth="1"/>
    <col min="9497" max="9497" width="7.5546875" style="1" customWidth="1"/>
    <col min="9498" max="9498" width="3.44140625" style="1" customWidth="1"/>
    <col min="9499" max="9499" width="6.5546875" style="1" customWidth="1"/>
    <col min="9500" max="9500" width="3.44140625" style="1" customWidth="1"/>
    <col min="9501" max="9501" width="6" style="1" customWidth="1"/>
    <col min="9502" max="9502" width="3.5546875" style="1" customWidth="1"/>
    <col min="9503" max="9503" width="6.44140625" style="1" customWidth="1"/>
    <col min="9504" max="9504" width="3.44140625" style="1" customWidth="1"/>
    <col min="9505" max="9505" width="6.88671875" style="1" customWidth="1"/>
    <col min="9506" max="9506" width="3.88671875" style="1" customWidth="1"/>
    <col min="9507" max="9728" width="8.88671875" style="1"/>
    <col min="9729" max="9729" width="2.5546875" style="1" customWidth="1"/>
    <col min="9730" max="9730" width="18" style="1" customWidth="1"/>
    <col min="9731" max="9731" width="6.5546875" style="1" customWidth="1"/>
    <col min="9732" max="9732" width="4.109375" style="1" customWidth="1"/>
    <col min="9733" max="9733" width="6.44140625" style="1" customWidth="1"/>
    <col min="9734" max="9734" width="3.33203125" style="1" customWidth="1"/>
    <col min="9735" max="9735" width="6.109375" style="1" customWidth="1"/>
    <col min="9736" max="9736" width="3.33203125" style="1" customWidth="1"/>
    <col min="9737" max="9737" width="6.6640625" style="1" customWidth="1"/>
    <col min="9738" max="9738" width="3.44140625" style="1" customWidth="1"/>
    <col min="9739" max="9739" width="6.33203125" style="1" customWidth="1"/>
    <col min="9740" max="9740" width="3.44140625" style="1" customWidth="1"/>
    <col min="9741" max="9741" width="6.44140625" style="1" customWidth="1"/>
    <col min="9742" max="9742" width="3.33203125" style="1" customWidth="1"/>
    <col min="9743" max="9743" width="7" style="1" customWidth="1"/>
    <col min="9744" max="9744" width="3.5546875" style="1" customWidth="1"/>
    <col min="9745" max="9745" width="7" style="1" customWidth="1"/>
    <col min="9746" max="9746" width="3.44140625" style="1" customWidth="1"/>
    <col min="9747" max="9747" width="7" style="1" customWidth="1"/>
    <col min="9748" max="9748" width="3.5546875" style="1" customWidth="1"/>
    <col min="9749" max="9749" width="7" style="1" customWidth="1"/>
    <col min="9750" max="9750" width="3.44140625" style="1" customWidth="1"/>
    <col min="9751" max="9751" width="6.6640625" style="1" customWidth="1"/>
    <col min="9752" max="9752" width="3.44140625" style="1" customWidth="1"/>
    <col min="9753" max="9753" width="7.5546875" style="1" customWidth="1"/>
    <col min="9754" max="9754" width="3.44140625" style="1" customWidth="1"/>
    <col min="9755" max="9755" width="6.5546875" style="1" customWidth="1"/>
    <col min="9756" max="9756" width="3.44140625" style="1" customWidth="1"/>
    <col min="9757" max="9757" width="6" style="1" customWidth="1"/>
    <col min="9758" max="9758" width="3.5546875" style="1" customWidth="1"/>
    <col min="9759" max="9759" width="6.44140625" style="1" customWidth="1"/>
    <col min="9760" max="9760" width="3.44140625" style="1" customWidth="1"/>
    <col min="9761" max="9761" width="6.88671875" style="1" customWidth="1"/>
    <col min="9762" max="9762" width="3.88671875" style="1" customWidth="1"/>
    <col min="9763" max="9984" width="8.88671875" style="1"/>
    <col min="9985" max="9985" width="2.5546875" style="1" customWidth="1"/>
    <col min="9986" max="9986" width="18" style="1" customWidth="1"/>
    <col min="9987" max="9987" width="6.5546875" style="1" customWidth="1"/>
    <col min="9988" max="9988" width="4.109375" style="1" customWidth="1"/>
    <col min="9989" max="9989" width="6.44140625" style="1" customWidth="1"/>
    <col min="9990" max="9990" width="3.33203125" style="1" customWidth="1"/>
    <col min="9991" max="9991" width="6.109375" style="1" customWidth="1"/>
    <col min="9992" max="9992" width="3.33203125" style="1" customWidth="1"/>
    <col min="9993" max="9993" width="6.6640625" style="1" customWidth="1"/>
    <col min="9994" max="9994" width="3.44140625" style="1" customWidth="1"/>
    <col min="9995" max="9995" width="6.33203125" style="1" customWidth="1"/>
    <col min="9996" max="9996" width="3.44140625" style="1" customWidth="1"/>
    <col min="9997" max="9997" width="6.44140625" style="1" customWidth="1"/>
    <col min="9998" max="9998" width="3.33203125" style="1" customWidth="1"/>
    <col min="9999" max="9999" width="7" style="1" customWidth="1"/>
    <col min="10000" max="10000" width="3.5546875" style="1" customWidth="1"/>
    <col min="10001" max="10001" width="7" style="1" customWidth="1"/>
    <col min="10002" max="10002" width="3.44140625" style="1" customWidth="1"/>
    <col min="10003" max="10003" width="7" style="1" customWidth="1"/>
    <col min="10004" max="10004" width="3.5546875" style="1" customWidth="1"/>
    <col min="10005" max="10005" width="7" style="1" customWidth="1"/>
    <col min="10006" max="10006" width="3.44140625" style="1" customWidth="1"/>
    <col min="10007" max="10007" width="6.6640625" style="1" customWidth="1"/>
    <col min="10008" max="10008" width="3.44140625" style="1" customWidth="1"/>
    <col min="10009" max="10009" width="7.5546875" style="1" customWidth="1"/>
    <col min="10010" max="10010" width="3.44140625" style="1" customWidth="1"/>
    <col min="10011" max="10011" width="6.5546875" style="1" customWidth="1"/>
    <col min="10012" max="10012" width="3.44140625" style="1" customWidth="1"/>
    <col min="10013" max="10013" width="6" style="1" customWidth="1"/>
    <col min="10014" max="10014" width="3.5546875" style="1" customWidth="1"/>
    <col min="10015" max="10015" width="6.44140625" style="1" customWidth="1"/>
    <col min="10016" max="10016" width="3.44140625" style="1" customWidth="1"/>
    <col min="10017" max="10017" width="6.88671875" style="1" customWidth="1"/>
    <col min="10018" max="10018" width="3.88671875" style="1" customWidth="1"/>
    <col min="10019" max="10240" width="8.88671875" style="1"/>
    <col min="10241" max="10241" width="2.5546875" style="1" customWidth="1"/>
    <col min="10242" max="10242" width="18" style="1" customWidth="1"/>
    <col min="10243" max="10243" width="6.5546875" style="1" customWidth="1"/>
    <col min="10244" max="10244" width="4.109375" style="1" customWidth="1"/>
    <col min="10245" max="10245" width="6.44140625" style="1" customWidth="1"/>
    <col min="10246" max="10246" width="3.33203125" style="1" customWidth="1"/>
    <col min="10247" max="10247" width="6.109375" style="1" customWidth="1"/>
    <col min="10248" max="10248" width="3.33203125" style="1" customWidth="1"/>
    <col min="10249" max="10249" width="6.6640625" style="1" customWidth="1"/>
    <col min="10250" max="10250" width="3.44140625" style="1" customWidth="1"/>
    <col min="10251" max="10251" width="6.33203125" style="1" customWidth="1"/>
    <col min="10252" max="10252" width="3.44140625" style="1" customWidth="1"/>
    <col min="10253" max="10253" width="6.44140625" style="1" customWidth="1"/>
    <col min="10254" max="10254" width="3.33203125" style="1" customWidth="1"/>
    <col min="10255" max="10255" width="7" style="1" customWidth="1"/>
    <col min="10256" max="10256" width="3.5546875" style="1" customWidth="1"/>
    <col min="10257" max="10257" width="7" style="1" customWidth="1"/>
    <col min="10258" max="10258" width="3.44140625" style="1" customWidth="1"/>
    <col min="10259" max="10259" width="7" style="1" customWidth="1"/>
    <col min="10260" max="10260" width="3.5546875" style="1" customWidth="1"/>
    <col min="10261" max="10261" width="7" style="1" customWidth="1"/>
    <col min="10262" max="10262" width="3.44140625" style="1" customWidth="1"/>
    <col min="10263" max="10263" width="6.6640625" style="1" customWidth="1"/>
    <col min="10264" max="10264" width="3.44140625" style="1" customWidth="1"/>
    <col min="10265" max="10265" width="7.5546875" style="1" customWidth="1"/>
    <col min="10266" max="10266" width="3.44140625" style="1" customWidth="1"/>
    <col min="10267" max="10267" width="6.5546875" style="1" customWidth="1"/>
    <col min="10268" max="10268" width="3.44140625" style="1" customWidth="1"/>
    <col min="10269" max="10269" width="6" style="1" customWidth="1"/>
    <col min="10270" max="10270" width="3.5546875" style="1" customWidth="1"/>
    <col min="10271" max="10271" width="6.44140625" style="1" customWidth="1"/>
    <col min="10272" max="10272" width="3.44140625" style="1" customWidth="1"/>
    <col min="10273" max="10273" width="6.88671875" style="1" customWidth="1"/>
    <col min="10274" max="10274" width="3.88671875" style="1" customWidth="1"/>
    <col min="10275" max="10496" width="8.88671875" style="1"/>
    <col min="10497" max="10497" width="2.5546875" style="1" customWidth="1"/>
    <col min="10498" max="10498" width="18" style="1" customWidth="1"/>
    <col min="10499" max="10499" width="6.5546875" style="1" customWidth="1"/>
    <col min="10500" max="10500" width="4.109375" style="1" customWidth="1"/>
    <col min="10501" max="10501" width="6.44140625" style="1" customWidth="1"/>
    <col min="10502" max="10502" width="3.33203125" style="1" customWidth="1"/>
    <col min="10503" max="10503" width="6.109375" style="1" customWidth="1"/>
    <col min="10504" max="10504" width="3.33203125" style="1" customWidth="1"/>
    <col min="10505" max="10505" width="6.6640625" style="1" customWidth="1"/>
    <col min="10506" max="10506" width="3.44140625" style="1" customWidth="1"/>
    <col min="10507" max="10507" width="6.33203125" style="1" customWidth="1"/>
    <col min="10508" max="10508" width="3.44140625" style="1" customWidth="1"/>
    <col min="10509" max="10509" width="6.44140625" style="1" customWidth="1"/>
    <col min="10510" max="10510" width="3.33203125" style="1" customWidth="1"/>
    <col min="10511" max="10511" width="7" style="1" customWidth="1"/>
    <col min="10512" max="10512" width="3.5546875" style="1" customWidth="1"/>
    <col min="10513" max="10513" width="7" style="1" customWidth="1"/>
    <col min="10514" max="10514" width="3.44140625" style="1" customWidth="1"/>
    <col min="10515" max="10515" width="7" style="1" customWidth="1"/>
    <col min="10516" max="10516" width="3.5546875" style="1" customWidth="1"/>
    <col min="10517" max="10517" width="7" style="1" customWidth="1"/>
    <col min="10518" max="10518" width="3.44140625" style="1" customWidth="1"/>
    <col min="10519" max="10519" width="6.6640625" style="1" customWidth="1"/>
    <col min="10520" max="10520" width="3.44140625" style="1" customWidth="1"/>
    <col min="10521" max="10521" width="7.5546875" style="1" customWidth="1"/>
    <col min="10522" max="10522" width="3.44140625" style="1" customWidth="1"/>
    <col min="10523" max="10523" width="6.5546875" style="1" customWidth="1"/>
    <col min="10524" max="10524" width="3.44140625" style="1" customWidth="1"/>
    <col min="10525" max="10525" width="6" style="1" customWidth="1"/>
    <col min="10526" max="10526" width="3.5546875" style="1" customWidth="1"/>
    <col min="10527" max="10527" width="6.44140625" style="1" customWidth="1"/>
    <col min="10528" max="10528" width="3.44140625" style="1" customWidth="1"/>
    <col min="10529" max="10529" width="6.88671875" style="1" customWidth="1"/>
    <col min="10530" max="10530" width="3.88671875" style="1" customWidth="1"/>
    <col min="10531" max="10752" width="8.88671875" style="1"/>
    <col min="10753" max="10753" width="2.5546875" style="1" customWidth="1"/>
    <col min="10754" max="10754" width="18" style="1" customWidth="1"/>
    <col min="10755" max="10755" width="6.5546875" style="1" customWidth="1"/>
    <col min="10756" max="10756" width="4.109375" style="1" customWidth="1"/>
    <col min="10757" max="10757" width="6.44140625" style="1" customWidth="1"/>
    <col min="10758" max="10758" width="3.33203125" style="1" customWidth="1"/>
    <col min="10759" max="10759" width="6.109375" style="1" customWidth="1"/>
    <col min="10760" max="10760" width="3.33203125" style="1" customWidth="1"/>
    <col min="10761" max="10761" width="6.6640625" style="1" customWidth="1"/>
    <col min="10762" max="10762" width="3.44140625" style="1" customWidth="1"/>
    <col min="10763" max="10763" width="6.33203125" style="1" customWidth="1"/>
    <col min="10764" max="10764" width="3.44140625" style="1" customWidth="1"/>
    <col min="10765" max="10765" width="6.44140625" style="1" customWidth="1"/>
    <col min="10766" max="10766" width="3.33203125" style="1" customWidth="1"/>
    <col min="10767" max="10767" width="7" style="1" customWidth="1"/>
    <col min="10768" max="10768" width="3.5546875" style="1" customWidth="1"/>
    <col min="10769" max="10769" width="7" style="1" customWidth="1"/>
    <col min="10770" max="10770" width="3.44140625" style="1" customWidth="1"/>
    <col min="10771" max="10771" width="7" style="1" customWidth="1"/>
    <col min="10772" max="10772" width="3.5546875" style="1" customWidth="1"/>
    <col min="10773" max="10773" width="7" style="1" customWidth="1"/>
    <col min="10774" max="10774" width="3.44140625" style="1" customWidth="1"/>
    <col min="10775" max="10775" width="6.6640625" style="1" customWidth="1"/>
    <col min="10776" max="10776" width="3.44140625" style="1" customWidth="1"/>
    <col min="10777" max="10777" width="7.5546875" style="1" customWidth="1"/>
    <col min="10778" max="10778" width="3.44140625" style="1" customWidth="1"/>
    <col min="10779" max="10779" width="6.5546875" style="1" customWidth="1"/>
    <col min="10780" max="10780" width="3.44140625" style="1" customWidth="1"/>
    <col min="10781" max="10781" width="6" style="1" customWidth="1"/>
    <col min="10782" max="10782" width="3.5546875" style="1" customWidth="1"/>
    <col min="10783" max="10783" width="6.44140625" style="1" customWidth="1"/>
    <col min="10784" max="10784" width="3.44140625" style="1" customWidth="1"/>
    <col min="10785" max="10785" width="6.88671875" style="1" customWidth="1"/>
    <col min="10786" max="10786" width="3.88671875" style="1" customWidth="1"/>
    <col min="10787" max="11008" width="8.88671875" style="1"/>
    <col min="11009" max="11009" width="2.5546875" style="1" customWidth="1"/>
    <col min="11010" max="11010" width="18" style="1" customWidth="1"/>
    <col min="11011" max="11011" width="6.5546875" style="1" customWidth="1"/>
    <col min="11012" max="11012" width="4.109375" style="1" customWidth="1"/>
    <col min="11013" max="11013" width="6.44140625" style="1" customWidth="1"/>
    <col min="11014" max="11014" width="3.33203125" style="1" customWidth="1"/>
    <col min="11015" max="11015" width="6.109375" style="1" customWidth="1"/>
    <col min="11016" max="11016" width="3.33203125" style="1" customWidth="1"/>
    <col min="11017" max="11017" width="6.6640625" style="1" customWidth="1"/>
    <col min="11018" max="11018" width="3.44140625" style="1" customWidth="1"/>
    <col min="11019" max="11019" width="6.33203125" style="1" customWidth="1"/>
    <col min="11020" max="11020" width="3.44140625" style="1" customWidth="1"/>
    <col min="11021" max="11021" width="6.44140625" style="1" customWidth="1"/>
    <col min="11022" max="11022" width="3.33203125" style="1" customWidth="1"/>
    <col min="11023" max="11023" width="7" style="1" customWidth="1"/>
    <col min="11024" max="11024" width="3.5546875" style="1" customWidth="1"/>
    <col min="11025" max="11025" width="7" style="1" customWidth="1"/>
    <col min="11026" max="11026" width="3.44140625" style="1" customWidth="1"/>
    <col min="11027" max="11027" width="7" style="1" customWidth="1"/>
    <col min="11028" max="11028" width="3.5546875" style="1" customWidth="1"/>
    <col min="11029" max="11029" width="7" style="1" customWidth="1"/>
    <col min="11030" max="11030" width="3.44140625" style="1" customWidth="1"/>
    <col min="11031" max="11031" width="6.6640625" style="1" customWidth="1"/>
    <col min="11032" max="11032" width="3.44140625" style="1" customWidth="1"/>
    <col min="11033" max="11033" width="7.5546875" style="1" customWidth="1"/>
    <col min="11034" max="11034" width="3.44140625" style="1" customWidth="1"/>
    <col min="11035" max="11035" width="6.5546875" style="1" customWidth="1"/>
    <col min="11036" max="11036" width="3.44140625" style="1" customWidth="1"/>
    <col min="11037" max="11037" width="6" style="1" customWidth="1"/>
    <col min="11038" max="11038" width="3.5546875" style="1" customWidth="1"/>
    <col min="11039" max="11039" width="6.44140625" style="1" customWidth="1"/>
    <col min="11040" max="11040" width="3.44140625" style="1" customWidth="1"/>
    <col min="11041" max="11041" width="6.88671875" style="1" customWidth="1"/>
    <col min="11042" max="11042" width="3.88671875" style="1" customWidth="1"/>
    <col min="11043" max="11264" width="8.88671875" style="1"/>
    <col min="11265" max="11265" width="2.5546875" style="1" customWidth="1"/>
    <col min="11266" max="11266" width="18" style="1" customWidth="1"/>
    <col min="11267" max="11267" width="6.5546875" style="1" customWidth="1"/>
    <col min="11268" max="11268" width="4.109375" style="1" customWidth="1"/>
    <col min="11269" max="11269" width="6.44140625" style="1" customWidth="1"/>
    <col min="11270" max="11270" width="3.33203125" style="1" customWidth="1"/>
    <col min="11271" max="11271" width="6.109375" style="1" customWidth="1"/>
    <col min="11272" max="11272" width="3.33203125" style="1" customWidth="1"/>
    <col min="11273" max="11273" width="6.6640625" style="1" customWidth="1"/>
    <col min="11274" max="11274" width="3.44140625" style="1" customWidth="1"/>
    <col min="11275" max="11275" width="6.33203125" style="1" customWidth="1"/>
    <col min="11276" max="11276" width="3.44140625" style="1" customWidth="1"/>
    <col min="11277" max="11277" width="6.44140625" style="1" customWidth="1"/>
    <col min="11278" max="11278" width="3.33203125" style="1" customWidth="1"/>
    <col min="11279" max="11279" width="7" style="1" customWidth="1"/>
    <col min="11280" max="11280" width="3.5546875" style="1" customWidth="1"/>
    <col min="11281" max="11281" width="7" style="1" customWidth="1"/>
    <col min="11282" max="11282" width="3.44140625" style="1" customWidth="1"/>
    <col min="11283" max="11283" width="7" style="1" customWidth="1"/>
    <col min="11284" max="11284" width="3.5546875" style="1" customWidth="1"/>
    <col min="11285" max="11285" width="7" style="1" customWidth="1"/>
    <col min="11286" max="11286" width="3.44140625" style="1" customWidth="1"/>
    <col min="11287" max="11287" width="6.6640625" style="1" customWidth="1"/>
    <col min="11288" max="11288" width="3.44140625" style="1" customWidth="1"/>
    <col min="11289" max="11289" width="7.5546875" style="1" customWidth="1"/>
    <col min="11290" max="11290" width="3.44140625" style="1" customWidth="1"/>
    <col min="11291" max="11291" width="6.5546875" style="1" customWidth="1"/>
    <col min="11292" max="11292" width="3.44140625" style="1" customWidth="1"/>
    <col min="11293" max="11293" width="6" style="1" customWidth="1"/>
    <col min="11294" max="11294" width="3.5546875" style="1" customWidth="1"/>
    <col min="11295" max="11295" width="6.44140625" style="1" customWidth="1"/>
    <col min="11296" max="11296" width="3.44140625" style="1" customWidth="1"/>
    <col min="11297" max="11297" width="6.88671875" style="1" customWidth="1"/>
    <col min="11298" max="11298" width="3.88671875" style="1" customWidth="1"/>
    <col min="11299" max="11520" width="8.88671875" style="1"/>
    <col min="11521" max="11521" width="2.5546875" style="1" customWidth="1"/>
    <col min="11522" max="11522" width="18" style="1" customWidth="1"/>
    <col min="11523" max="11523" width="6.5546875" style="1" customWidth="1"/>
    <col min="11524" max="11524" width="4.109375" style="1" customWidth="1"/>
    <col min="11525" max="11525" width="6.44140625" style="1" customWidth="1"/>
    <col min="11526" max="11526" width="3.33203125" style="1" customWidth="1"/>
    <col min="11527" max="11527" width="6.109375" style="1" customWidth="1"/>
    <col min="11528" max="11528" width="3.33203125" style="1" customWidth="1"/>
    <col min="11529" max="11529" width="6.6640625" style="1" customWidth="1"/>
    <col min="11530" max="11530" width="3.44140625" style="1" customWidth="1"/>
    <col min="11531" max="11531" width="6.33203125" style="1" customWidth="1"/>
    <col min="11532" max="11532" width="3.44140625" style="1" customWidth="1"/>
    <col min="11533" max="11533" width="6.44140625" style="1" customWidth="1"/>
    <col min="11534" max="11534" width="3.33203125" style="1" customWidth="1"/>
    <col min="11535" max="11535" width="7" style="1" customWidth="1"/>
    <col min="11536" max="11536" width="3.5546875" style="1" customWidth="1"/>
    <col min="11537" max="11537" width="7" style="1" customWidth="1"/>
    <col min="11538" max="11538" width="3.44140625" style="1" customWidth="1"/>
    <col min="11539" max="11539" width="7" style="1" customWidth="1"/>
    <col min="11540" max="11540" width="3.5546875" style="1" customWidth="1"/>
    <col min="11541" max="11541" width="7" style="1" customWidth="1"/>
    <col min="11542" max="11542" width="3.44140625" style="1" customWidth="1"/>
    <col min="11543" max="11543" width="6.6640625" style="1" customWidth="1"/>
    <col min="11544" max="11544" width="3.44140625" style="1" customWidth="1"/>
    <col min="11545" max="11545" width="7.5546875" style="1" customWidth="1"/>
    <col min="11546" max="11546" width="3.44140625" style="1" customWidth="1"/>
    <col min="11547" max="11547" width="6.5546875" style="1" customWidth="1"/>
    <col min="11548" max="11548" width="3.44140625" style="1" customWidth="1"/>
    <col min="11549" max="11549" width="6" style="1" customWidth="1"/>
    <col min="11550" max="11550" width="3.5546875" style="1" customWidth="1"/>
    <col min="11551" max="11551" width="6.44140625" style="1" customWidth="1"/>
    <col min="11552" max="11552" width="3.44140625" style="1" customWidth="1"/>
    <col min="11553" max="11553" width="6.88671875" style="1" customWidth="1"/>
    <col min="11554" max="11554" width="3.88671875" style="1" customWidth="1"/>
    <col min="11555" max="11776" width="8.88671875" style="1"/>
    <col min="11777" max="11777" width="2.5546875" style="1" customWidth="1"/>
    <col min="11778" max="11778" width="18" style="1" customWidth="1"/>
    <col min="11779" max="11779" width="6.5546875" style="1" customWidth="1"/>
    <col min="11780" max="11780" width="4.109375" style="1" customWidth="1"/>
    <col min="11781" max="11781" width="6.44140625" style="1" customWidth="1"/>
    <col min="11782" max="11782" width="3.33203125" style="1" customWidth="1"/>
    <col min="11783" max="11783" width="6.109375" style="1" customWidth="1"/>
    <col min="11784" max="11784" width="3.33203125" style="1" customWidth="1"/>
    <col min="11785" max="11785" width="6.6640625" style="1" customWidth="1"/>
    <col min="11786" max="11786" width="3.44140625" style="1" customWidth="1"/>
    <col min="11787" max="11787" width="6.33203125" style="1" customWidth="1"/>
    <col min="11788" max="11788" width="3.44140625" style="1" customWidth="1"/>
    <col min="11789" max="11789" width="6.44140625" style="1" customWidth="1"/>
    <col min="11790" max="11790" width="3.33203125" style="1" customWidth="1"/>
    <col min="11791" max="11791" width="7" style="1" customWidth="1"/>
    <col min="11792" max="11792" width="3.5546875" style="1" customWidth="1"/>
    <col min="11793" max="11793" width="7" style="1" customWidth="1"/>
    <col min="11794" max="11794" width="3.44140625" style="1" customWidth="1"/>
    <col min="11795" max="11795" width="7" style="1" customWidth="1"/>
    <col min="11796" max="11796" width="3.5546875" style="1" customWidth="1"/>
    <col min="11797" max="11797" width="7" style="1" customWidth="1"/>
    <col min="11798" max="11798" width="3.44140625" style="1" customWidth="1"/>
    <col min="11799" max="11799" width="6.6640625" style="1" customWidth="1"/>
    <col min="11800" max="11800" width="3.44140625" style="1" customWidth="1"/>
    <col min="11801" max="11801" width="7.5546875" style="1" customWidth="1"/>
    <col min="11802" max="11802" width="3.44140625" style="1" customWidth="1"/>
    <col min="11803" max="11803" width="6.5546875" style="1" customWidth="1"/>
    <col min="11804" max="11804" width="3.44140625" style="1" customWidth="1"/>
    <col min="11805" max="11805" width="6" style="1" customWidth="1"/>
    <col min="11806" max="11806" width="3.5546875" style="1" customWidth="1"/>
    <col min="11807" max="11807" width="6.44140625" style="1" customWidth="1"/>
    <col min="11808" max="11808" width="3.44140625" style="1" customWidth="1"/>
    <col min="11809" max="11809" width="6.88671875" style="1" customWidth="1"/>
    <col min="11810" max="11810" width="3.88671875" style="1" customWidth="1"/>
    <col min="11811" max="12032" width="8.88671875" style="1"/>
    <col min="12033" max="12033" width="2.5546875" style="1" customWidth="1"/>
    <col min="12034" max="12034" width="18" style="1" customWidth="1"/>
    <col min="12035" max="12035" width="6.5546875" style="1" customWidth="1"/>
    <col min="12036" max="12036" width="4.109375" style="1" customWidth="1"/>
    <col min="12037" max="12037" width="6.44140625" style="1" customWidth="1"/>
    <col min="12038" max="12038" width="3.33203125" style="1" customWidth="1"/>
    <col min="12039" max="12039" width="6.109375" style="1" customWidth="1"/>
    <col min="12040" max="12040" width="3.33203125" style="1" customWidth="1"/>
    <col min="12041" max="12041" width="6.6640625" style="1" customWidth="1"/>
    <col min="12042" max="12042" width="3.44140625" style="1" customWidth="1"/>
    <col min="12043" max="12043" width="6.33203125" style="1" customWidth="1"/>
    <col min="12044" max="12044" width="3.44140625" style="1" customWidth="1"/>
    <col min="12045" max="12045" width="6.44140625" style="1" customWidth="1"/>
    <col min="12046" max="12046" width="3.33203125" style="1" customWidth="1"/>
    <col min="12047" max="12047" width="7" style="1" customWidth="1"/>
    <col min="12048" max="12048" width="3.5546875" style="1" customWidth="1"/>
    <col min="12049" max="12049" width="7" style="1" customWidth="1"/>
    <col min="12050" max="12050" width="3.44140625" style="1" customWidth="1"/>
    <col min="12051" max="12051" width="7" style="1" customWidth="1"/>
    <col min="12052" max="12052" width="3.5546875" style="1" customWidth="1"/>
    <col min="12053" max="12053" width="7" style="1" customWidth="1"/>
    <col min="12054" max="12054" width="3.44140625" style="1" customWidth="1"/>
    <col min="12055" max="12055" width="6.6640625" style="1" customWidth="1"/>
    <col min="12056" max="12056" width="3.44140625" style="1" customWidth="1"/>
    <col min="12057" max="12057" width="7.5546875" style="1" customWidth="1"/>
    <col min="12058" max="12058" width="3.44140625" style="1" customWidth="1"/>
    <col min="12059" max="12059" width="6.5546875" style="1" customWidth="1"/>
    <col min="12060" max="12060" width="3.44140625" style="1" customWidth="1"/>
    <col min="12061" max="12061" width="6" style="1" customWidth="1"/>
    <col min="12062" max="12062" width="3.5546875" style="1" customWidth="1"/>
    <col min="12063" max="12063" width="6.44140625" style="1" customWidth="1"/>
    <col min="12064" max="12064" width="3.44140625" style="1" customWidth="1"/>
    <col min="12065" max="12065" width="6.88671875" style="1" customWidth="1"/>
    <col min="12066" max="12066" width="3.88671875" style="1" customWidth="1"/>
    <col min="12067" max="12288" width="8.88671875" style="1"/>
    <col min="12289" max="12289" width="2.5546875" style="1" customWidth="1"/>
    <col min="12290" max="12290" width="18" style="1" customWidth="1"/>
    <col min="12291" max="12291" width="6.5546875" style="1" customWidth="1"/>
    <col min="12292" max="12292" width="4.109375" style="1" customWidth="1"/>
    <col min="12293" max="12293" width="6.44140625" style="1" customWidth="1"/>
    <col min="12294" max="12294" width="3.33203125" style="1" customWidth="1"/>
    <col min="12295" max="12295" width="6.109375" style="1" customWidth="1"/>
    <col min="12296" max="12296" width="3.33203125" style="1" customWidth="1"/>
    <col min="12297" max="12297" width="6.6640625" style="1" customWidth="1"/>
    <col min="12298" max="12298" width="3.44140625" style="1" customWidth="1"/>
    <col min="12299" max="12299" width="6.33203125" style="1" customWidth="1"/>
    <col min="12300" max="12300" width="3.44140625" style="1" customWidth="1"/>
    <col min="12301" max="12301" width="6.44140625" style="1" customWidth="1"/>
    <col min="12302" max="12302" width="3.33203125" style="1" customWidth="1"/>
    <col min="12303" max="12303" width="7" style="1" customWidth="1"/>
    <col min="12304" max="12304" width="3.5546875" style="1" customWidth="1"/>
    <col min="12305" max="12305" width="7" style="1" customWidth="1"/>
    <col min="12306" max="12306" width="3.44140625" style="1" customWidth="1"/>
    <col min="12307" max="12307" width="7" style="1" customWidth="1"/>
    <col min="12308" max="12308" width="3.5546875" style="1" customWidth="1"/>
    <col min="12309" max="12309" width="7" style="1" customWidth="1"/>
    <col min="12310" max="12310" width="3.44140625" style="1" customWidth="1"/>
    <col min="12311" max="12311" width="6.6640625" style="1" customWidth="1"/>
    <col min="12312" max="12312" width="3.44140625" style="1" customWidth="1"/>
    <col min="12313" max="12313" width="7.5546875" style="1" customWidth="1"/>
    <col min="12314" max="12314" width="3.44140625" style="1" customWidth="1"/>
    <col min="12315" max="12315" width="6.5546875" style="1" customWidth="1"/>
    <col min="12316" max="12316" width="3.44140625" style="1" customWidth="1"/>
    <col min="12317" max="12317" width="6" style="1" customWidth="1"/>
    <col min="12318" max="12318" width="3.5546875" style="1" customWidth="1"/>
    <col min="12319" max="12319" width="6.44140625" style="1" customWidth="1"/>
    <col min="12320" max="12320" width="3.44140625" style="1" customWidth="1"/>
    <col min="12321" max="12321" width="6.88671875" style="1" customWidth="1"/>
    <col min="12322" max="12322" width="3.88671875" style="1" customWidth="1"/>
    <col min="12323" max="12544" width="8.88671875" style="1"/>
    <col min="12545" max="12545" width="2.5546875" style="1" customWidth="1"/>
    <col min="12546" max="12546" width="18" style="1" customWidth="1"/>
    <col min="12547" max="12547" width="6.5546875" style="1" customWidth="1"/>
    <col min="12548" max="12548" width="4.109375" style="1" customWidth="1"/>
    <col min="12549" max="12549" width="6.44140625" style="1" customWidth="1"/>
    <col min="12550" max="12550" width="3.33203125" style="1" customWidth="1"/>
    <col min="12551" max="12551" width="6.109375" style="1" customWidth="1"/>
    <col min="12552" max="12552" width="3.33203125" style="1" customWidth="1"/>
    <col min="12553" max="12553" width="6.6640625" style="1" customWidth="1"/>
    <col min="12554" max="12554" width="3.44140625" style="1" customWidth="1"/>
    <col min="12555" max="12555" width="6.33203125" style="1" customWidth="1"/>
    <col min="12556" max="12556" width="3.44140625" style="1" customWidth="1"/>
    <col min="12557" max="12557" width="6.44140625" style="1" customWidth="1"/>
    <col min="12558" max="12558" width="3.33203125" style="1" customWidth="1"/>
    <col min="12559" max="12559" width="7" style="1" customWidth="1"/>
    <col min="12560" max="12560" width="3.5546875" style="1" customWidth="1"/>
    <col min="12561" max="12561" width="7" style="1" customWidth="1"/>
    <col min="12562" max="12562" width="3.44140625" style="1" customWidth="1"/>
    <col min="12563" max="12563" width="7" style="1" customWidth="1"/>
    <col min="12564" max="12564" width="3.5546875" style="1" customWidth="1"/>
    <col min="12565" max="12565" width="7" style="1" customWidth="1"/>
    <col min="12566" max="12566" width="3.44140625" style="1" customWidth="1"/>
    <col min="12567" max="12567" width="6.6640625" style="1" customWidth="1"/>
    <col min="12568" max="12568" width="3.44140625" style="1" customWidth="1"/>
    <col min="12569" max="12569" width="7.5546875" style="1" customWidth="1"/>
    <col min="12570" max="12570" width="3.44140625" style="1" customWidth="1"/>
    <col min="12571" max="12571" width="6.5546875" style="1" customWidth="1"/>
    <col min="12572" max="12572" width="3.44140625" style="1" customWidth="1"/>
    <col min="12573" max="12573" width="6" style="1" customWidth="1"/>
    <col min="12574" max="12574" width="3.5546875" style="1" customWidth="1"/>
    <col min="12575" max="12575" width="6.44140625" style="1" customWidth="1"/>
    <col min="12576" max="12576" width="3.44140625" style="1" customWidth="1"/>
    <col min="12577" max="12577" width="6.88671875" style="1" customWidth="1"/>
    <col min="12578" max="12578" width="3.88671875" style="1" customWidth="1"/>
    <col min="12579" max="12800" width="8.88671875" style="1"/>
    <col min="12801" max="12801" width="2.5546875" style="1" customWidth="1"/>
    <col min="12802" max="12802" width="18" style="1" customWidth="1"/>
    <col min="12803" max="12803" width="6.5546875" style="1" customWidth="1"/>
    <col min="12804" max="12804" width="4.109375" style="1" customWidth="1"/>
    <col min="12805" max="12805" width="6.44140625" style="1" customWidth="1"/>
    <col min="12806" max="12806" width="3.33203125" style="1" customWidth="1"/>
    <col min="12807" max="12807" width="6.109375" style="1" customWidth="1"/>
    <col min="12808" max="12808" width="3.33203125" style="1" customWidth="1"/>
    <col min="12809" max="12809" width="6.6640625" style="1" customWidth="1"/>
    <col min="12810" max="12810" width="3.44140625" style="1" customWidth="1"/>
    <col min="12811" max="12811" width="6.33203125" style="1" customWidth="1"/>
    <col min="12812" max="12812" width="3.44140625" style="1" customWidth="1"/>
    <col min="12813" max="12813" width="6.44140625" style="1" customWidth="1"/>
    <col min="12814" max="12814" width="3.33203125" style="1" customWidth="1"/>
    <col min="12815" max="12815" width="7" style="1" customWidth="1"/>
    <col min="12816" max="12816" width="3.5546875" style="1" customWidth="1"/>
    <col min="12817" max="12817" width="7" style="1" customWidth="1"/>
    <col min="12818" max="12818" width="3.44140625" style="1" customWidth="1"/>
    <col min="12819" max="12819" width="7" style="1" customWidth="1"/>
    <col min="12820" max="12820" width="3.5546875" style="1" customWidth="1"/>
    <col min="12821" max="12821" width="7" style="1" customWidth="1"/>
    <col min="12822" max="12822" width="3.44140625" style="1" customWidth="1"/>
    <col min="12823" max="12823" width="6.6640625" style="1" customWidth="1"/>
    <col min="12824" max="12824" width="3.44140625" style="1" customWidth="1"/>
    <col min="12825" max="12825" width="7.5546875" style="1" customWidth="1"/>
    <col min="12826" max="12826" width="3.44140625" style="1" customWidth="1"/>
    <col min="12827" max="12827" width="6.5546875" style="1" customWidth="1"/>
    <col min="12828" max="12828" width="3.44140625" style="1" customWidth="1"/>
    <col min="12829" max="12829" width="6" style="1" customWidth="1"/>
    <col min="12830" max="12830" width="3.5546875" style="1" customWidth="1"/>
    <col min="12831" max="12831" width="6.44140625" style="1" customWidth="1"/>
    <col min="12832" max="12832" width="3.44140625" style="1" customWidth="1"/>
    <col min="12833" max="12833" width="6.88671875" style="1" customWidth="1"/>
    <col min="12834" max="12834" width="3.88671875" style="1" customWidth="1"/>
    <col min="12835" max="13056" width="8.88671875" style="1"/>
    <col min="13057" max="13057" width="2.5546875" style="1" customWidth="1"/>
    <col min="13058" max="13058" width="18" style="1" customWidth="1"/>
    <col min="13059" max="13059" width="6.5546875" style="1" customWidth="1"/>
    <col min="13060" max="13060" width="4.109375" style="1" customWidth="1"/>
    <col min="13061" max="13061" width="6.44140625" style="1" customWidth="1"/>
    <col min="13062" max="13062" width="3.33203125" style="1" customWidth="1"/>
    <col min="13063" max="13063" width="6.109375" style="1" customWidth="1"/>
    <col min="13064" max="13064" width="3.33203125" style="1" customWidth="1"/>
    <col min="13065" max="13065" width="6.6640625" style="1" customWidth="1"/>
    <col min="13066" max="13066" width="3.44140625" style="1" customWidth="1"/>
    <col min="13067" max="13067" width="6.33203125" style="1" customWidth="1"/>
    <col min="13068" max="13068" width="3.44140625" style="1" customWidth="1"/>
    <col min="13069" max="13069" width="6.44140625" style="1" customWidth="1"/>
    <col min="13070" max="13070" width="3.33203125" style="1" customWidth="1"/>
    <col min="13071" max="13071" width="7" style="1" customWidth="1"/>
    <col min="13072" max="13072" width="3.5546875" style="1" customWidth="1"/>
    <col min="13073" max="13073" width="7" style="1" customWidth="1"/>
    <col min="13074" max="13074" width="3.44140625" style="1" customWidth="1"/>
    <col min="13075" max="13075" width="7" style="1" customWidth="1"/>
    <col min="13076" max="13076" width="3.5546875" style="1" customWidth="1"/>
    <col min="13077" max="13077" width="7" style="1" customWidth="1"/>
    <col min="13078" max="13078" width="3.44140625" style="1" customWidth="1"/>
    <col min="13079" max="13079" width="6.6640625" style="1" customWidth="1"/>
    <col min="13080" max="13080" width="3.44140625" style="1" customWidth="1"/>
    <col min="13081" max="13081" width="7.5546875" style="1" customWidth="1"/>
    <col min="13082" max="13082" width="3.44140625" style="1" customWidth="1"/>
    <col min="13083" max="13083" width="6.5546875" style="1" customWidth="1"/>
    <col min="13084" max="13084" width="3.44140625" style="1" customWidth="1"/>
    <col min="13085" max="13085" width="6" style="1" customWidth="1"/>
    <col min="13086" max="13086" width="3.5546875" style="1" customWidth="1"/>
    <col min="13087" max="13087" width="6.44140625" style="1" customWidth="1"/>
    <col min="13088" max="13088" width="3.44140625" style="1" customWidth="1"/>
    <col min="13089" max="13089" width="6.88671875" style="1" customWidth="1"/>
    <col min="13090" max="13090" width="3.88671875" style="1" customWidth="1"/>
    <col min="13091" max="13312" width="8.88671875" style="1"/>
    <col min="13313" max="13313" width="2.5546875" style="1" customWidth="1"/>
    <col min="13314" max="13314" width="18" style="1" customWidth="1"/>
    <col min="13315" max="13315" width="6.5546875" style="1" customWidth="1"/>
    <col min="13316" max="13316" width="4.109375" style="1" customWidth="1"/>
    <col min="13317" max="13317" width="6.44140625" style="1" customWidth="1"/>
    <col min="13318" max="13318" width="3.33203125" style="1" customWidth="1"/>
    <col min="13319" max="13319" width="6.109375" style="1" customWidth="1"/>
    <col min="13320" max="13320" width="3.33203125" style="1" customWidth="1"/>
    <col min="13321" max="13321" width="6.6640625" style="1" customWidth="1"/>
    <col min="13322" max="13322" width="3.44140625" style="1" customWidth="1"/>
    <col min="13323" max="13323" width="6.33203125" style="1" customWidth="1"/>
    <col min="13324" max="13324" width="3.44140625" style="1" customWidth="1"/>
    <col min="13325" max="13325" width="6.44140625" style="1" customWidth="1"/>
    <col min="13326" max="13326" width="3.33203125" style="1" customWidth="1"/>
    <col min="13327" max="13327" width="7" style="1" customWidth="1"/>
    <col min="13328" max="13328" width="3.5546875" style="1" customWidth="1"/>
    <col min="13329" max="13329" width="7" style="1" customWidth="1"/>
    <col min="13330" max="13330" width="3.44140625" style="1" customWidth="1"/>
    <col min="13331" max="13331" width="7" style="1" customWidth="1"/>
    <col min="13332" max="13332" width="3.5546875" style="1" customWidth="1"/>
    <col min="13333" max="13333" width="7" style="1" customWidth="1"/>
    <col min="13334" max="13334" width="3.44140625" style="1" customWidth="1"/>
    <col min="13335" max="13335" width="6.6640625" style="1" customWidth="1"/>
    <col min="13336" max="13336" width="3.44140625" style="1" customWidth="1"/>
    <col min="13337" max="13337" width="7.5546875" style="1" customWidth="1"/>
    <col min="13338" max="13338" width="3.44140625" style="1" customWidth="1"/>
    <col min="13339" max="13339" width="6.5546875" style="1" customWidth="1"/>
    <col min="13340" max="13340" width="3.44140625" style="1" customWidth="1"/>
    <col min="13341" max="13341" width="6" style="1" customWidth="1"/>
    <col min="13342" max="13342" width="3.5546875" style="1" customWidth="1"/>
    <col min="13343" max="13343" width="6.44140625" style="1" customWidth="1"/>
    <col min="13344" max="13344" width="3.44140625" style="1" customWidth="1"/>
    <col min="13345" max="13345" width="6.88671875" style="1" customWidth="1"/>
    <col min="13346" max="13346" width="3.88671875" style="1" customWidth="1"/>
    <col min="13347" max="13568" width="8.88671875" style="1"/>
    <col min="13569" max="13569" width="2.5546875" style="1" customWidth="1"/>
    <col min="13570" max="13570" width="18" style="1" customWidth="1"/>
    <col min="13571" max="13571" width="6.5546875" style="1" customWidth="1"/>
    <col min="13572" max="13572" width="4.109375" style="1" customWidth="1"/>
    <col min="13573" max="13573" width="6.44140625" style="1" customWidth="1"/>
    <col min="13574" max="13574" width="3.33203125" style="1" customWidth="1"/>
    <col min="13575" max="13575" width="6.109375" style="1" customWidth="1"/>
    <col min="13576" max="13576" width="3.33203125" style="1" customWidth="1"/>
    <col min="13577" max="13577" width="6.6640625" style="1" customWidth="1"/>
    <col min="13578" max="13578" width="3.44140625" style="1" customWidth="1"/>
    <col min="13579" max="13579" width="6.33203125" style="1" customWidth="1"/>
    <col min="13580" max="13580" width="3.44140625" style="1" customWidth="1"/>
    <col min="13581" max="13581" width="6.44140625" style="1" customWidth="1"/>
    <col min="13582" max="13582" width="3.33203125" style="1" customWidth="1"/>
    <col min="13583" max="13583" width="7" style="1" customWidth="1"/>
    <col min="13584" max="13584" width="3.5546875" style="1" customWidth="1"/>
    <col min="13585" max="13585" width="7" style="1" customWidth="1"/>
    <col min="13586" max="13586" width="3.44140625" style="1" customWidth="1"/>
    <col min="13587" max="13587" width="7" style="1" customWidth="1"/>
    <col min="13588" max="13588" width="3.5546875" style="1" customWidth="1"/>
    <col min="13589" max="13589" width="7" style="1" customWidth="1"/>
    <col min="13590" max="13590" width="3.44140625" style="1" customWidth="1"/>
    <col min="13591" max="13591" width="6.6640625" style="1" customWidth="1"/>
    <col min="13592" max="13592" width="3.44140625" style="1" customWidth="1"/>
    <col min="13593" max="13593" width="7.5546875" style="1" customWidth="1"/>
    <col min="13594" max="13594" width="3.44140625" style="1" customWidth="1"/>
    <col min="13595" max="13595" width="6.5546875" style="1" customWidth="1"/>
    <col min="13596" max="13596" width="3.44140625" style="1" customWidth="1"/>
    <col min="13597" max="13597" width="6" style="1" customWidth="1"/>
    <col min="13598" max="13598" width="3.5546875" style="1" customWidth="1"/>
    <col min="13599" max="13599" width="6.44140625" style="1" customWidth="1"/>
    <col min="13600" max="13600" width="3.44140625" style="1" customWidth="1"/>
    <col min="13601" max="13601" width="6.88671875" style="1" customWidth="1"/>
    <col min="13602" max="13602" width="3.88671875" style="1" customWidth="1"/>
    <col min="13603" max="13824" width="8.88671875" style="1"/>
    <col min="13825" max="13825" width="2.5546875" style="1" customWidth="1"/>
    <col min="13826" max="13826" width="18" style="1" customWidth="1"/>
    <col min="13827" max="13827" width="6.5546875" style="1" customWidth="1"/>
    <col min="13828" max="13828" width="4.109375" style="1" customWidth="1"/>
    <col min="13829" max="13829" width="6.44140625" style="1" customWidth="1"/>
    <col min="13830" max="13830" width="3.33203125" style="1" customWidth="1"/>
    <col min="13831" max="13831" width="6.109375" style="1" customWidth="1"/>
    <col min="13832" max="13832" width="3.33203125" style="1" customWidth="1"/>
    <col min="13833" max="13833" width="6.6640625" style="1" customWidth="1"/>
    <col min="13834" max="13834" width="3.44140625" style="1" customWidth="1"/>
    <col min="13835" max="13835" width="6.33203125" style="1" customWidth="1"/>
    <col min="13836" max="13836" width="3.44140625" style="1" customWidth="1"/>
    <col min="13837" max="13837" width="6.44140625" style="1" customWidth="1"/>
    <col min="13838" max="13838" width="3.33203125" style="1" customWidth="1"/>
    <col min="13839" max="13839" width="7" style="1" customWidth="1"/>
    <col min="13840" max="13840" width="3.5546875" style="1" customWidth="1"/>
    <col min="13841" max="13841" width="7" style="1" customWidth="1"/>
    <col min="13842" max="13842" width="3.44140625" style="1" customWidth="1"/>
    <col min="13843" max="13843" width="7" style="1" customWidth="1"/>
    <col min="13844" max="13844" width="3.5546875" style="1" customWidth="1"/>
    <col min="13845" max="13845" width="7" style="1" customWidth="1"/>
    <col min="13846" max="13846" width="3.44140625" style="1" customWidth="1"/>
    <col min="13847" max="13847" width="6.6640625" style="1" customWidth="1"/>
    <col min="13848" max="13848" width="3.44140625" style="1" customWidth="1"/>
    <col min="13849" max="13849" width="7.5546875" style="1" customWidth="1"/>
    <col min="13850" max="13850" width="3.44140625" style="1" customWidth="1"/>
    <col min="13851" max="13851" width="6.5546875" style="1" customWidth="1"/>
    <col min="13852" max="13852" width="3.44140625" style="1" customWidth="1"/>
    <col min="13853" max="13853" width="6" style="1" customWidth="1"/>
    <col min="13854" max="13854" width="3.5546875" style="1" customWidth="1"/>
    <col min="13855" max="13855" width="6.44140625" style="1" customWidth="1"/>
    <col min="13856" max="13856" width="3.44140625" style="1" customWidth="1"/>
    <col min="13857" max="13857" width="6.88671875" style="1" customWidth="1"/>
    <col min="13858" max="13858" width="3.88671875" style="1" customWidth="1"/>
    <col min="13859" max="14080" width="8.88671875" style="1"/>
    <col min="14081" max="14081" width="2.5546875" style="1" customWidth="1"/>
    <col min="14082" max="14082" width="18" style="1" customWidth="1"/>
    <col min="14083" max="14083" width="6.5546875" style="1" customWidth="1"/>
    <col min="14084" max="14084" width="4.109375" style="1" customWidth="1"/>
    <col min="14085" max="14085" width="6.44140625" style="1" customWidth="1"/>
    <col min="14086" max="14086" width="3.33203125" style="1" customWidth="1"/>
    <col min="14087" max="14087" width="6.109375" style="1" customWidth="1"/>
    <col min="14088" max="14088" width="3.33203125" style="1" customWidth="1"/>
    <col min="14089" max="14089" width="6.6640625" style="1" customWidth="1"/>
    <col min="14090" max="14090" width="3.44140625" style="1" customWidth="1"/>
    <col min="14091" max="14091" width="6.33203125" style="1" customWidth="1"/>
    <col min="14092" max="14092" width="3.44140625" style="1" customWidth="1"/>
    <col min="14093" max="14093" width="6.44140625" style="1" customWidth="1"/>
    <col min="14094" max="14094" width="3.33203125" style="1" customWidth="1"/>
    <col min="14095" max="14095" width="7" style="1" customWidth="1"/>
    <col min="14096" max="14096" width="3.5546875" style="1" customWidth="1"/>
    <col min="14097" max="14097" width="7" style="1" customWidth="1"/>
    <col min="14098" max="14098" width="3.44140625" style="1" customWidth="1"/>
    <col min="14099" max="14099" width="7" style="1" customWidth="1"/>
    <col min="14100" max="14100" width="3.5546875" style="1" customWidth="1"/>
    <col min="14101" max="14101" width="7" style="1" customWidth="1"/>
    <col min="14102" max="14102" width="3.44140625" style="1" customWidth="1"/>
    <col min="14103" max="14103" width="6.6640625" style="1" customWidth="1"/>
    <col min="14104" max="14104" width="3.44140625" style="1" customWidth="1"/>
    <col min="14105" max="14105" width="7.5546875" style="1" customWidth="1"/>
    <col min="14106" max="14106" width="3.44140625" style="1" customWidth="1"/>
    <col min="14107" max="14107" width="6.5546875" style="1" customWidth="1"/>
    <col min="14108" max="14108" width="3.44140625" style="1" customWidth="1"/>
    <col min="14109" max="14109" width="6" style="1" customWidth="1"/>
    <col min="14110" max="14110" width="3.5546875" style="1" customWidth="1"/>
    <col min="14111" max="14111" width="6.44140625" style="1" customWidth="1"/>
    <col min="14112" max="14112" width="3.44140625" style="1" customWidth="1"/>
    <col min="14113" max="14113" width="6.88671875" style="1" customWidth="1"/>
    <col min="14114" max="14114" width="3.88671875" style="1" customWidth="1"/>
    <col min="14115" max="14336" width="8.88671875" style="1"/>
    <col min="14337" max="14337" width="2.5546875" style="1" customWidth="1"/>
    <col min="14338" max="14338" width="18" style="1" customWidth="1"/>
    <col min="14339" max="14339" width="6.5546875" style="1" customWidth="1"/>
    <col min="14340" max="14340" width="4.109375" style="1" customWidth="1"/>
    <col min="14341" max="14341" width="6.44140625" style="1" customWidth="1"/>
    <col min="14342" max="14342" width="3.33203125" style="1" customWidth="1"/>
    <col min="14343" max="14343" width="6.109375" style="1" customWidth="1"/>
    <col min="14344" max="14344" width="3.33203125" style="1" customWidth="1"/>
    <col min="14345" max="14345" width="6.6640625" style="1" customWidth="1"/>
    <col min="14346" max="14346" width="3.44140625" style="1" customWidth="1"/>
    <col min="14347" max="14347" width="6.33203125" style="1" customWidth="1"/>
    <col min="14348" max="14348" width="3.44140625" style="1" customWidth="1"/>
    <col min="14349" max="14349" width="6.44140625" style="1" customWidth="1"/>
    <col min="14350" max="14350" width="3.33203125" style="1" customWidth="1"/>
    <col min="14351" max="14351" width="7" style="1" customWidth="1"/>
    <col min="14352" max="14352" width="3.5546875" style="1" customWidth="1"/>
    <col min="14353" max="14353" width="7" style="1" customWidth="1"/>
    <col min="14354" max="14354" width="3.44140625" style="1" customWidth="1"/>
    <col min="14355" max="14355" width="7" style="1" customWidth="1"/>
    <col min="14356" max="14356" width="3.5546875" style="1" customWidth="1"/>
    <col min="14357" max="14357" width="7" style="1" customWidth="1"/>
    <col min="14358" max="14358" width="3.44140625" style="1" customWidth="1"/>
    <col min="14359" max="14359" width="6.6640625" style="1" customWidth="1"/>
    <col min="14360" max="14360" width="3.44140625" style="1" customWidth="1"/>
    <col min="14361" max="14361" width="7.5546875" style="1" customWidth="1"/>
    <col min="14362" max="14362" width="3.44140625" style="1" customWidth="1"/>
    <col min="14363" max="14363" width="6.5546875" style="1" customWidth="1"/>
    <col min="14364" max="14364" width="3.44140625" style="1" customWidth="1"/>
    <col min="14365" max="14365" width="6" style="1" customWidth="1"/>
    <col min="14366" max="14366" width="3.5546875" style="1" customWidth="1"/>
    <col min="14367" max="14367" width="6.44140625" style="1" customWidth="1"/>
    <col min="14368" max="14368" width="3.44140625" style="1" customWidth="1"/>
    <col min="14369" max="14369" width="6.88671875" style="1" customWidth="1"/>
    <col min="14370" max="14370" width="3.88671875" style="1" customWidth="1"/>
    <col min="14371" max="14592" width="8.88671875" style="1"/>
    <col min="14593" max="14593" width="2.5546875" style="1" customWidth="1"/>
    <col min="14594" max="14594" width="18" style="1" customWidth="1"/>
    <col min="14595" max="14595" width="6.5546875" style="1" customWidth="1"/>
    <col min="14596" max="14596" width="4.109375" style="1" customWidth="1"/>
    <col min="14597" max="14597" width="6.44140625" style="1" customWidth="1"/>
    <col min="14598" max="14598" width="3.33203125" style="1" customWidth="1"/>
    <col min="14599" max="14599" width="6.109375" style="1" customWidth="1"/>
    <col min="14600" max="14600" width="3.33203125" style="1" customWidth="1"/>
    <col min="14601" max="14601" width="6.6640625" style="1" customWidth="1"/>
    <col min="14602" max="14602" width="3.44140625" style="1" customWidth="1"/>
    <col min="14603" max="14603" width="6.33203125" style="1" customWidth="1"/>
    <col min="14604" max="14604" width="3.44140625" style="1" customWidth="1"/>
    <col min="14605" max="14605" width="6.44140625" style="1" customWidth="1"/>
    <col min="14606" max="14606" width="3.33203125" style="1" customWidth="1"/>
    <col min="14607" max="14607" width="7" style="1" customWidth="1"/>
    <col min="14608" max="14608" width="3.5546875" style="1" customWidth="1"/>
    <col min="14609" max="14609" width="7" style="1" customWidth="1"/>
    <col min="14610" max="14610" width="3.44140625" style="1" customWidth="1"/>
    <col min="14611" max="14611" width="7" style="1" customWidth="1"/>
    <col min="14612" max="14612" width="3.5546875" style="1" customWidth="1"/>
    <col min="14613" max="14613" width="7" style="1" customWidth="1"/>
    <col min="14614" max="14614" width="3.44140625" style="1" customWidth="1"/>
    <col min="14615" max="14615" width="6.6640625" style="1" customWidth="1"/>
    <col min="14616" max="14616" width="3.44140625" style="1" customWidth="1"/>
    <col min="14617" max="14617" width="7.5546875" style="1" customWidth="1"/>
    <col min="14618" max="14618" width="3.44140625" style="1" customWidth="1"/>
    <col min="14619" max="14619" width="6.5546875" style="1" customWidth="1"/>
    <col min="14620" max="14620" width="3.44140625" style="1" customWidth="1"/>
    <col min="14621" max="14621" width="6" style="1" customWidth="1"/>
    <col min="14622" max="14622" width="3.5546875" style="1" customWidth="1"/>
    <col min="14623" max="14623" width="6.44140625" style="1" customWidth="1"/>
    <col min="14624" max="14624" width="3.44140625" style="1" customWidth="1"/>
    <col min="14625" max="14625" width="6.88671875" style="1" customWidth="1"/>
    <col min="14626" max="14626" width="3.88671875" style="1" customWidth="1"/>
    <col min="14627" max="14848" width="8.88671875" style="1"/>
    <col min="14849" max="14849" width="2.5546875" style="1" customWidth="1"/>
    <col min="14850" max="14850" width="18" style="1" customWidth="1"/>
    <col min="14851" max="14851" width="6.5546875" style="1" customWidth="1"/>
    <col min="14852" max="14852" width="4.109375" style="1" customWidth="1"/>
    <col min="14853" max="14853" width="6.44140625" style="1" customWidth="1"/>
    <col min="14854" max="14854" width="3.33203125" style="1" customWidth="1"/>
    <col min="14855" max="14855" width="6.109375" style="1" customWidth="1"/>
    <col min="14856" max="14856" width="3.33203125" style="1" customWidth="1"/>
    <col min="14857" max="14857" width="6.6640625" style="1" customWidth="1"/>
    <col min="14858" max="14858" width="3.44140625" style="1" customWidth="1"/>
    <col min="14859" max="14859" width="6.33203125" style="1" customWidth="1"/>
    <col min="14860" max="14860" width="3.44140625" style="1" customWidth="1"/>
    <col min="14861" max="14861" width="6.44140625" style="1" customWidth="1"/>
    <col min="14862" max="14862" width="3.33203125" style="1" customWidth="1"/>
    <col min="14863" max="14863" width="7" style="1" customWidth="1"/>
    <col min="14864" max="14864" width="3.5546875" style="1" customWidth="1"/>
    <col min="14865" max="14865" width="7" style="1" customWidth="1"/>
    <col min="14866" max="14866" width="3.44140625" style="1" customWidth="1"/>
    <col min="14867" max="14867" width="7" style="1" customWidth="1"/>
    <col min="14868" max="14868" width="3.5546875" style="1" customWidth="1"/>
    <col min="14869" max="14869" width="7" style="1" customWidth="1"/>
    <col min="14870" max="14870" width="3.44140625" style="1" customWidth="1"/>
    <col min="14871" max="14871" width="6.6640625" style="1" customWidth="1"/>
    <col min="14872" max="14872" width="3.44140625" style="1" customWidth="1"/>
    <col min="14873" max="14873" width="7.5546875" style="1" customWidth="1"/>
    <col min="14874" max="14874" width="3.44140625" style="1" customWidth="1"/>
    <col min="14875" max="14875" width="6.5546875" style="1" customWidth="1"/>
    <col min="14876" max="14876" width="3.44140625" style="1" customWidth="1"/>
    <col min="14877" max="14877" width="6" style="1" customWidth="1"/>
    <col min="14878" max="14878" width="3.5546875" style="1" customWidth="1"/>
    <col min="14879" max="14879" width="6.44140625" style="1" customWidth="1"/>
    <col min="14880" max="14880" width="3.44140625" style="1" customWidth="1"/>
    <col min="14881" max="14881" width="6.88671875" style="1" customWidth="1"/>
    <col min="14882" max="14882" width="3.88671875" style="1" customWidth="1"/>
    <col min="14883" max="15104" width="8.88671875" style="1"/>
    <col min="15105" max="15105" width="2.5546875" style="1" customWidth="1"/>
    <col min="15106" max="15106" width="18" style="1" customWidth="1"/>
    <col min="15107" max="15107" width="6.5546875" style="1" customWidth="1"/>
    <col min="15108" max="15108" width="4.109375" style="1" customWidth="1"/>
    <col min="15109" max="15109" width="6.44140625" style="1" customWidth="1"/>
    <col min="15110" max="15110" width="3.33203125" style="1" customWidth="1"/>
    <col min="15111" max="15111" width="6.109375" style="1" customWidth="1"/>
    <col min="15112" max="15112" width="3.33203125" style="1" customWidth="1"/>
    <col min="15113" max="15113" width="6.6640625" style="1" customWidth="1"/>
    <col min="15114" max="15114" width="3.44140625" style="1" customWidth="1"/>
    <col min="15115" max="15115" width="6.33203125" style="1" customWidth="1"/>
    <col min="15116" max="15116" width="3.44140625" style="1" customWidth="1"/>
    <col min="15117" max="15117" width="6.44140625" style="1" customWidth="1"/>
    <col min="15118" max="15118" width="3.33203125" style="1" customWidth="1"/>
    <col min="15119" max="15119" width="7" style="1" customWidth="1"/>
    <col min="15120" max="15120" width="3.5546875" style="1" customWidth="1"/>
    <col min="15121" max="15121" width="7" style="1" customWidth="1"/>
    <col min="15122" max="15122" width="3.44140625" style="1" customWidth="1"/>
    <col min="15123" max="15123" width="7" style="1" customWidth="1"/>
    <col min="15124" max="15124" width="3.5546875" style="1" customWidth="1"/>
    <col min="15125" max="15125" width="7" style="1" customWidth="1"/>
    <col min="15126" max="15126" width="3.44140625" style="1" customWidth="1"/>
    <col min="15127" max="15127" width="6.6640625" style="1" customWidth="1"/>
    <col min="15128" max="15128" width="3.44140625" style="1" customWidth="1"/>
    <col min="15129" max="15129" width="7.5546875" style="1" customWidth="1"/>
    <col min="15130" max="15130" width="3.44140625" style="1" customWidth="1"/>
    <col min="15131" max="15131" width="6.5546875" style="1" customWidth="1"/>
    <col min="15132" max="15132" width="3.44140625" style="1" customWidth="1"/>
    <col min="15133" max="15133" width="6" style="1" customWidth="1"/>
    <col min="15134" max="15134" width="3.5546875" style="1" customWidth="1"/>
    <col min="15135" max="15135" width="6.44140625" style="1" customWidth="1"/>
    <col min="15136" max="15136" width="3.44140625" style="1" customWidth="1"/>
    <col min="15137" max="15137" width="6.88671875" style="1" customWidth="1"/>
    <col min="15138" max="15138" width="3.88671875" style="1" customWidth="1"/>
    <col min="15139" max="15360" width="8.88671875" style="1"/>
    <col min="15361" max="15361" width="2.5546875" style="1" customWidth="1"/>
    <col min="15362" max="15362" width="18" style="1" customWidth="1"/>
    <col min="15363" max="15363" width="6.5546875" style="1" customWidth="1"/>
    <col min="15364" max="15364" width="4.109375" style="1" customWidth="1"/>
    <col min="15365" max="15365" width="6.44140625" style="1" customWidth="1"/>
    <col min="15366" max="15366" width="3.33203125" style="1" customWidth="1"/>
    <col min="15367" max="15367" width="6.109375" style="1" customWidth="1"/>
    <col min="15368" max="15368" width="3.33203125" style="1" customWidth="1"/>
    <col min="15369" max="15369" width="6.6640625" style="1" customWidth="1"/>
    <col min="15370" max="15370" width="3.44140625" style="1" customWidth="1"/>
    <col min="15371" max="15371" width="6.33203125" style="1" customWidth="1"/>
    <col min="15372" max="15372" width="3.44140625" style="1" customWidth="1"/>
    <col min="15373" max="15373" width="6.44140625" style="1" customWidth="1"/>
    <col min="15374" max="15374" width="3.33203125" style="1" customWidth="1"/>
    <col min="15375" max="15375" width="7" style="1" customWidth="1"/>
    <col min="15376" max="15376" width="3.5546875" style="1" customWidth="1"/>
    <col min="15377" max="15377" width="7" style="1" customWidth="1"/>
    <col min="15378" max="15378" width="3.44140625" style="1" customWidth="1"/>
    <col min="15379" max="15379" width="7" style="1" customWidth="1"/>
    <col min="15380" max="15380" width="3.5546875" style="1" customWidth="1"/>
    <col min="15381" max="15381" width="7" style="1" customWidth="1"/>
    <col min="15382" max="15382" width="3.44140625" style="1" customWidth="1"/>
    <col min="15383" max="15383" width="6.6640625" style="1" customWidth="1"/>
    <col min="15384" max="15384" width="3.44140625" style="1" customWidth="1"/>
    <col min="15385" max="15385" width="7.5546875" style="1" customWidth="1"/>
    <col min="15386" max="15386" width="3.44140625" style="1" customWidth="1"/>
    <col min="15387" max="15387" width="6.5546875" style="1" customWidth="1"/>
    <col min="15388" max="15388" width="3.44140625" style="1" customWidth="1"/>
    <col min="15389" max="15389" width="6" style="1" customWidth="1"/>
    <col min="15390" max="15390" width="3.5546875" style="1" customWidth="1"/>
    <col min="15391" max="15391" width="6.44140625" style="1" customWidth="1"/>
    <col min="15392" max="15392" width="3.44140625" style="1" customWidth="1"/>
    <col min="15393" max="15393" width="6.88671875" style="1" customWidth="1"/>
    <col min="15394" max="15394" width="3.88671875" style="1" customWidth="1"/>
    <col min="15395" max="15616" width="8.88671875" style="1"/>
    <col min="15617" max="15617" width="2.5546875" style="1" customWidth="1"/>
    <col min="15618" max="15618" width="18" style="1" customWidth="1"/>
    <col min="15619" max="15619" width="6.5546875" style="1" customWidth="1"/>
    <col min="15620" max="15620" width="4.109375" style="1" customWidth="1"/>
    <col min="15621" max="15621" width="6.44140625" style="1" customWidth="1"/>
    <col min="15622" max="15622" width="3.33203125" style="1" customWidth="1"/>
    <col min="15623" max="15623" width="6.109375" style="1" customWidth="1"/>
    <col min="15624" max="15624" width="3.33203125" style="1" customWidth="1"/>
    <col min="15625" max="15625" width="6.6640625" style="1" customWidth="1"/>
    <col min="15626" max="15626" width="3.44140625" style="1" customWidth="1"/>
    <col min="15627" max="15627" width="6.33203125" style="1" customWidth="1"/>
    <col min="15628" max="15628" width="3.44140625" style="1" customWidth="1"/>
    <col min="15629" max="15629" width="6.44140625" style="1" customWidth="1"/>
    <col min="15630" max="15630" width="3.33203125" style="1" customWidth="1"/>
    <col min="15631" max="15631" width="7" style="1" customWidth="1"/>
    <col min="15632" max="15632" width="3.5546875" style="1" customWidth="1"/>
    <col min="15633" max="15633" width="7" style="1" customWidth="1"/>
    <col min="15634" max="15634" width="3.44140625" style="1" customWidth="1"/>
    <col min="15635" max="15635" width="7" style="1" customWidth="1"/>
    <col min="15636" max="15636" width="3.5546875" style="1" customWidth="1"/>
    <col min="15637" max="15637" width="7" style="1" customWidth="1"/>
    <col min="15638" max="15638" width="3.44140625" style="1" customWidth="1"/>
    <col min="15639" max="15639" width="6.6640625" style="1" customWidth="1"/>
    <col min="15640" max="15640" width="3.44140625" style="1" customWidth="1"/>
    <col min="15641" max="15641" width="7.5546875" style="1" customWidth="1"/>
    <col min="15642" max="15642" width="3.44140625" style="1" customWidth="1"/>
    <col min="15643" max="15643" width="6.5546875" style="1" customWidth="1"/>
    <col min="15644" max="15644" width="3.44140625" style="1" customWidth="1"/>
    <col min="15645" max="15645" width="6" style="1" customWidth="1"/>
    <col min="15646" max="15646" width="3.5546875" style="1" customWidth="1"/>
    <col min="15647" max="15647" width="6.44140625" style="1" customWidth="1"/>
    <col min="15648" max="15648" width="3.44140625" style="1" customWidth="1"/>
    <col min="15649" max="15649" width="6.88671875" style="1" customWidth="1"/>
    <col min="15650" max="15650" width="3.88671875" style="1" customWidth="1"/>
    <col min="15651" max="15872" width="8.88671875" style="1"/>
    <col min="15873" max="15873" width="2.5546875" style="1" customWidth="1"/>
    <col min="15874" max="15874" width="18" style="1" customWidth="1"/>
    <col min="15875" max="15875" width="6.5546875" style="1" customWidth="1"/>
    <col min="15876" max="15876" width="4.109375" style="1" customWidth="1"/>
    <col min="15877" max="15877" width="6.44140625" style="1" customWidth="1"/>
    <col min="15878" max="15878" width="3.33203125" style="1" customWidth="1"/>
    <col min="15879" max="15879" width="6.109375" style="1" customWidth="1"/>
    <col min="15880" max="15880" width="3.33203125" style="1" customWidth="1"/>
    <col min="15881" max="15881" width="6.6640625" style="1" customWidth="1"/>
    <col min="15882" max="15882" width="3.44140625" style="1" customWidth="1"/>
    <col min="15883" max="15883" width="6.33203125" style="1" customWidth="1"/>
    <col min="15884" max="15884" width="3.44140625" style="1" customWidth="1"/>
    <col min="15885" max="15885" width="6.44140625" style="1" customWidth="1"/>
    <col min="15886" max="15886" width="3.33203125" style="1" customWidth="1"/>
    <col min="15887" max="15887" width="7" style="1" customWidth="1"/>
    <col min="15888" max="15888" width="3.5546875" style="1" customWidth="1"/>
    <col min="15889" max="15889" width="7" style="1" customWidth="1"/>
    <col min="15890" max="15890" width="3.44140625" style="1" customWidth="1"/>
    <col min="15891" max="15891" width="7" style="1" customWidth="1"/>
    <col min="15892" max="15892" width="3.5546875" style="1" customWidth="1"/>
    <col min="15893" max="15893" width="7" style="1" customWidth="1"/>
    <col min="15894" max="15894" width="3.44140625" style="1" customWidth="1"/>
    <col min="15895" max="15895" width="6.6640625" style="1" customWidth="1"/>
    <col min="15896" max="15896" width="3.44140625" style="1" customWidth="1"/>
    <col min="15897" max="15897" width="7.5546875" style="1" customWidth="1"/>
    <col min="15898" max="15898" width="3.44140625" style="1" customWidth="1"/>
    <col min="15899" max="15899" width="6.5546875" style="1" customWidth="1"/>
    <col min="15900" max="15900" width="3.44140625" style="1" customWidth="1"/>
    <col min="15901" max="15901" width="6" style="1" customWidth="1"/>
    <col min="15902" max="15902" width="3.5546875" style="1" customWidth="1"/>
    <col min="15903" max="15903" width="6.44140625" style="1" customWidth="1"/>
    <col min="15904" max="15904" width="3.44140625" style="1" customWidth="1"/>
    <col min="15905" max="15905" width="6.88671875" style="1" customWidth="1"/>
    <col min="15906" max="15906" width="3.88671875" style="1" customWidth="1"/>
    <col min="15907" max="16128" width="8.88671875" style="1"/>
    <col min="16129" max="16129" width="2.5546875" style="1" customWidth="1"/>
    <col min="16130" max="16130" width="18" style="1" customWidth="1"/>
    <col min="16131" max="16131" width="6.5546875" style="1" customWidth="1"/>
    <col min="16132" max="16132" width="4.109375" style="1" customWidth="1"/>
    <col min="16133" max="16133" width="6.44140625" style="1" customWidth="1"/>
    <col min="16134" max="16134" width="3.33203125" style="1" customWidth="1"/>
    <col min="16135" max="16135" width="6.109375" style="1" customWidth="1"/>
    <col min="16136" max="16136" width="3.33203125" style="1" customWidth="1"/>
    <col min="16137" max="16137" width="6.6640625" style="1" customWidth="1"/>
    <col min="16138" max="16138" width="3.44140625" style="1" customWidth="1"/>
    <col min="16139" max="16139" width="6.33203125" style="1" customWidth="1"/>
    <col min="16140" max="16140" width="3.44140625" style="1" customWidth="1"/>
    <col min="16141" max="16141" width="6.44140625" style="1" customWidth="1"/>
    <col min="16142" max="16142" width="3.33203125" style="1" customWidth="1"/>
    <col min="16143" max="16143" width="7" style="1" customWidth="1"/>
    <col min="16144" max="16144" width="3.5546875" style="1" customWidth="1"/>
    <col min="16145" max="16145" width="7" style="1" customWidth="1"/>
    <col min="16146" max="16146" width="3.44140625" style="1" customWidth="1"/>
    <col min="16147" max="16147" width="7" style="1" customWidth="1"/>
    <col min="16148" max="16148" width="3.5546875" style="1" customWidth="1"/>
    <col min="16149" max="16149" width="7" style="1" customWidth="1"/>
    <col min="16150" max="16150" width="3.44140625" style="1" customWidth="1"/>
    <col min="16151" max="16151" width="6.6640625" style="1" customWidth="1"/>
    <col min="16152" max="16152" width="3.44140625" style="1" customWidth="1"/>
    <col min="16153" max="16153" width="7.5546875" style="1" customWidth="1"/>
    <col min="16154" max="16154" width="3.44140625" style="1" customWidth="1"/>
    <col min="16155" max="16155" width="6.5546875" style="1" customWidth="1"/>
    <col min="16156" max="16156" width="3.44140625" style="1" customWidth="1"/>
    <col min="16157" max="16157" width="6" style="1" customWidth="1"/>
    <col min="16158" max="16158" width="3.5546875" style="1" customWidth="1"/>
    <col min="16159" max="16159" width="6.44140625" style="1" customWidth="1"/>
    <col min="16160" max="16160" width="3.44140625" style="1" customWidth="1"/>
    <col min="16161" max="16161" width="6.88671875" style="1" customWidth="1"/>
    <col min="16162" max="16162" width="3.88671875" style="1" customWidth="1"/>
    <col min="16163" max="16384" width="8.88671875" style="1"/>
  </cols>
  <sheetData>
    <row r="1" spans="2:44" hidden="1" x14ac:dyDescent="0.25">
      <c r="AR1" s="3"/>
    </row>
    <row r="2" spans="2:44" s="8" customFormat="1" ht="3" customHeight="1" x14ac:dyDescent="0.25">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4"/>
      <c r="AG2" s="5"/>
      <c r="AH2" s="4"/>
      <c r="AI2" s="5"/>
      <c r="AJ2" s="4"/>
      <c r="AK2" s="5"/>
      <c r="AL2" s="4"/>
      <c r="AM2" s="5"/>
      <c r="AN2" s="4"/>
      <c r="AO2" s="5"/>
      <c r="AP2" s="4"/>
      <c r="AQ2" s="4"/>
      <c r="AR2" s="179"/>
    </row>
    <row r="3" spans="2:44" s="14" customFormat="1" ht="19.2" x14ac:dyDescent="0.35">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2"/>
      <c r="AG3" s="10"/>
      <c r="AH3" s="12"/>
      <c r="AI3" s="10"/>
      <c r="AJ3" s="12"/>
      <c r="AK3" s="10"/>
      <c r="AL3" s="12"/>
      <c r="AM3" s="10"/>
      <c r="AN3" s="12"/>
      <c r="AO3" s="10"/>
      <c r="AP3" s="12"/>
      <c r="AQ3" s="12"/>
      <c r="AR3" s="180"/>
    </row>
    <row r="4" spans="2:44" s="14" customFormat="1" ht="3" customHeight="1" x14ac:dyDescent="0.25">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2"/>
      <c r="AG4" s="10"/>
      <c r="AH4" s="12"/>
      <c r="AI4" s="10"/>
      <c r="AJ4" s="12"/>
      <c r="AK4" s="10"/>
      <c r="AL4" s="12"/>
      <c r="AM4" s="10"/>
      <c r="AN4" s="12"/>
      <c r="AO4" s="10"/>
      <c r="AP4" s="12"/>
      <c r="AQ4" s="12"/>
      <c r="AR4" s="180"/>
    </row>
    <row r="5" spans="2:44" s="14" customFormat="1" ht="16.8" x14ac:dyDescent="0.3">
      <c r="B5" s="16" t="s">
        <v>1</v>
      </c>
      <c r="C5" s="16"/>
      <c r="D5" s="10"/>
      <c r="E5" s="10"/>
      <c r="F5" s="11"/>
      <c r="G5" s="10"/>
      <c r="H5" s="17"/>
      <c r="I5" s="10"/>
      <c r="J5" s="12"/>
      <c r="K5" s="18"/>
      <c r="L5" s="19"/>
      <c r="M5" s="20"/>
      <c r="N5" s="19"/>
      <c r="O5" s="19"/>
      <c r="P5" s="17"/>
      <c r="Q5" s="10"/>
      <c r="R5" s="12"/>
      <c r="S5" s="18"/>
      <c r="T5" s="19"/>
      <c r="U5" s="12"/>
      <c r="V5" s="19"/>
      <c r="W5" s="12"/>
      <c r="X5" s="21" t="s">
        <v>804</v>
      </c>
      <c r="Y5" s="22"/>
      <c r="Z5" s="20"/>
      <c r="AA5" s="19"/>
      <c r="AB5" s="19"/>
      <c r="AC5" s="19"/>
      <c r="AD5" s="19"/>
      <c r="AE5" s="19"/>
      <c r="AF5" s="23"/>
      <c r="AG5" s="23"/>
      <c r="AH5" s="23"/>
      <c r="AI5" s="23"/>
      <c r="AJ5" s="23"/>
      <c r="AK5" s="23"/>
      <c r="AL5" s="23"/>
      <c r="AM5" s="23"/>
      <c r="AN5" s="23"/>
      <c r="AO5" s="23"/>
      <c r="AP5" s="23"/>
      <c r="AQ5" s="23"/>
      <c r="AR5" s="181"/>
    </row>
    <row r="6" spans="2:44" s="14" customFormat="1" ht="2.4" customHeight="1" x14ac:dyDescent="0.3">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23"/>
      <c r="AG6" s="23"/>
      <c r="AH6" s="23"/>
      <c r="AI6" s="23"/>
      <c r="AJ6" s="23"/>
      <c r="AK6" s="23"/>
      <c r="AL6" s="23"/>
      <c r="AM6" s="23"/>
      <c r="AN6" s="23"/>
      <c r="AO6" s="23"/>
      <c r="AP6" s="23"/>
      <c r="AQ6" s="23"/>
      <c r="AR6" s="181"/>
    </row>
    <row r="7" spans="2:44" s="8" customFormat="1" ht="15.75" customHeight="1" x14ac:dyDescent="0.3">
      <c r="B7" s="24"/>
      <c r="C7" s="24"/>
      <c r="D7" s="5"/>
      <c r="E7" s="5"/>
      <c r="F7" s="6"/>
      <c r="G7" s="5"/>
      <c r="H7" s="25" t="s">
        <v>2</v>
      </c>
      <c r="I7" s="5"/>
      <c r="J7" s="4"/>
      <c r="K7" s="26"/>
      <c r="L7" s="27"/>
      <c r="M7" s="28"/>
      <c r="N7" s="27"/>
      <c r="O7" s="27"/>
      <c r="P7" s="29"/>
      <c r="Q7" s="5"/>
      <c r="R7" s="12"/>
      <c r="S7" s="12"/>
      <c r="T7" s="12"/>
      <c r="U7" s="12"/>
      <c r="V7" s="12"/>
      <c r="W7" s="12"/>
      <c r="X7" s="12"/>
      <c r="Y7" s="12"/>
      <c r="Z7" s="191" t="s">
        <v>7</v>
      </c>
      <c r="AA7" s="192"/>
      <c r="AB7" s="192"/>
      <c r="AC7" s="192"/>
      <c r="AD7" s="193"/>
      <c r="AE7" s="27"/>
      <c r="AF7" s="30"/>
      <c r="AG7" s="30"/>
      <c r="AH7" s="30"/>
      <c r="AI7" s="30"/>
      <c r="AJ7" s="30"/>
      <c r="AK7" s="30"/>
      <c r="AL7" s="30"/>
      <c r="AM7" s="30"/>
      <c r="AN7" s="30"/>
      <c r="AO7" s="30"/>
      <c r="AP7" s="30"/>
      <c r="AQ7" s="30"/>
      <c r="AR7" s="182"/>
    </row>
    <row r="8" spans="2:44" s="14" customFormat="1" ht="6" customHeight="1" thickBot="1" x14ac:dyDescent="0.35">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23"/>
      <c r="AG8" s="23"/>
      <c r="AH8" s="23"/>
      <c r="AI8" s="23"/>
      <c r="AJ8" s="23"/>
      <c r="AK8" s="23"/>
      <c r="AL8" s="23"/>
      <c r="AM8" s="23"/>
      <c r="AN8" s="23"/>
      <c r="AO8" s="23"/>
      <c r="AP8" s="23"/>
      <c r="AQ8" s="23"/>
      <c r="AR8" s="181"/>
    </row>
    <row r="9" spans="2:44" s="14" customFormat="1" ht="12.75" customHeight="1" x14ac:dyDescent="0.3">
      <c r="B9" s="16"/>
      <c r="C9" s="16"/>
      <c r="D9" s="10"/>
      <c r="E9" s="10"/>
      <c r="F9" s="11"/>
      <c r="G9" s="10"/>
      <c r="H9" s="31"/>
      <c r="I9" s="32"/>
      <c r="J9" s="32"/>
      <c r="K9" s="32"/>
      <c r="L9" s="32"/>
      <c r="M9" s="32"/>
      <c r="N9" s="32"/>
      <c r="O9" s="33"/>
      <c r="P9" s="33"/>
      <c r="Q9" s="33"/>
      <c r="R9" s="34"/>
      <c r="S9" s="35"/>
      <c r="T9" s="35"/>
      <c r="U9" s="36"/>
      <c r="V9" s="37"/>
      <c r="W9" s="38"/>
      <c r="X9" s="39"/>
      <c r="Y9" s="40"/>
      <c r="Z9" s="39"/>
      <c r="AA9" s="37"/>
      <c r="AB9" s="37"/>
      <c r="AC9" s="37"/>
      <c r="AD9" s="37"/>
      <c r="AE9" s="37"/>
      <c r="AF9" s="41"/>
      <c r="AG9" s="23"/>
      <c r="AH9" s="23"/>
      <c r="AI9" s="23"/>
      <c r="AJ9" s="23"/>
      <c r="AK9" s="23"/>
      <c r="AL9" s="23"/>
      <c r="AM9" s="23"/>
      <c r="AN9" s="23"/>
      <c r="AO9" s="23"/>
      <c r="AP9" s="23"/>
      <c r="AQ9" s="23"/>
      <c r="AR9" s="181"/>
    </row>
    <row r="10" spans="2:44" s="14" customFormat="1" ht="12.75" customHeight="1" x14ac:dyDescent="0.3">
      <c r="B10" s="16"/>
      <c r="C10" s="16"/>
      <c r="D10" s="10"/>
      <c r="E10" s="10"/>
      <c r="F10" s="11"/>
      <c r="G10" s="10"/>
      <c r="H10" s="42"/>
      <c r="I10" s="43"/>
      <c r="J10" s="43"/>
      <c r="K10" s="43"/>
      <c r="L10" s="43"/>
      <c r="M10" s="43"/>
      <c r="N10" s="43"/>
      <c r="O10" s="44"/>
      <c r="P10" s="44"/>
      <c r="Q10" s="44"/>
      <c r="R10" s="45"/>
      <c r="S10" s="46"/>
      <c r="T10" s="47"/>
      <c r="U10" s="48"/>
      <c r="V10" s="49"/>
      <c r="W10" s="50"/>
      <c r="X10" s="51"/>
      <c r="Y10" s="52"/>
      <c r="Z10" s="51"/>
      <c r="AA10" s="49"/>
      <c r="AB10" s="49"/>
      <c r="AC10" s="49"/>
      <c r="AD10" s="49"/>
      <c r="AE10" s="49"/>
      <c r="AF10" s="53"/>
      <c r="AG10" s="23"/>
      <c r="AH10" s="23"/>
      <c r="AI10" s="23"/>
      <c r="AJ10" s="23"/>
      <c r="AK10" s="23"/>
      <c r="AL10" s="23"/>
      <c r="AM10" s="23"/>
      <c r="AN10" s="23"/>
      <c r="AO10" s="23"/>
      <c r="AP10" s="23"/>
      <c r="AQ10" s="23"/>
      <c r="AR10" s="181"/>
    </row>
    <row r="11" spans="2:44" s="14" customFormat="1" ht="12.75" customHeight="1" x14ac:dyDescent="0.3">
      <c r="B11" s="16"/>
      <c r="C11" s="16"/>
      <c r="D11" s="10"/>
      <c r="E11" s="10"/>
      <c r="F11" s="11"/>
      <c r="G11" s="10"/>
      <c r="H11" s="42"/>
      <c r="I11" s="43"/>
      <c r="J11" s="43"/>
      <c r="K11" s="43"/>
      <c r="L11" s="43"/>
      <c r="M11" s="43"/>
      <c r="N11" s="43"/>
      <c r="O11" s="44"/>
      <c r="P11" s="44"/>
      <c r="Q11" s="44"/>
      <c r="R11" s="45"/>
      <c r="S11" s="46"/>
      <c r="T11" s="47"/>
      <c r="U11" s="48"/>
      <c r="V11" s="49"/>
      <c r="W11" s="50"/>
      <c r="X11" s="51"/>
      <c r="Y11" s="52"/>
      <c r="Z11" s="51"/>
      <c r="AA11" s="49"/>
      <c r="AB11" s="49"/>
      <c r="AC11" s="49"/>
      <c r="AD11" s="49"/>
      <c r="AE11" s="49"/>
      <c r="AF11" s="53"/>
      <c r="AG11" s="23"/>
      <c r="AH11" s="23"/>
      <c r="AI11" s="23"/>
      <c r="AJ11" s="23"/>
      <c r="AK11" s="23"/>
      <c r="AL11" s="23"/>
      <c r="AM11" s="23"/>
      <c r="AN11" s="23"/>
      <c r="AO11" s="23"/>
      <c r="AP11" s="23"/>
      <c r="AQ11" s="23"/>
      <c r="AR11" s="181"/>
    </row>
    <row r="12" spans="2:44" s="14" customFormat="1" ht="12.75" customHeight="1" x14ac:dyDescent="0.3">
      <c r="B12" s="16"/>
      <c r="C12" s="16"/>
      <c r="D12" s="10"/>
      <c r="E12" s="10"/>
      <c r="F12" s="11"/>
      <c r="G12" s="10"/>
      <c r="H12" s="42"/>
      <c r="I12" s="44"/>
      <c r="J12" s="54"/>
      <c r="K12" s="44"/>
      <c r="L12" s="44"/>
      <c r="M12" s="43"/>
      <c r="N12" s="43"/>
      <c r="O12" s="44"/>
      <c r="P12" s="44"/>
      <c r="Q12" s="44"/>
      <c r="R12" s="45"/>
      <c r="S12" s="46"/>
      <c r="T12" s="47"/>
      <c r="U12" s="48"/>
      <c r="V12" s="49"/>
      <c r="W12" s="50"/>
      <c r="X12" s="51"/>
      <c r="Y12" s="52"/>
      <c r="Z12" s="51"/>
      <c r="AA12" s="49"/>
      <c r="AB12" s="49"/>
      <c r="AC12" s="49"/>
      <c r="AD12" s="49"/>
      <c r="AE12" s="49"/>
      <c r="AF12" s="53"/>
      <c r="AG12" s="23"/>
      <c r="AH12" s="23"/>
      <c r="AI12" s="23"/>
      <c r="AJ12" s="23"/>
      <c r="AK12" s="23"/>
      <c r="AL12" s="23"/>
      <c r="AM12" s="23"/>
      <c r="AN12" s="23"/>
      <c r="AO12" s="23"/>
      <c r="AP12" s="23"/>
      <c r="AQ12" s="23"/>
      <c r="AR12" s="181"/>
    </row>
    <row r="13" spans="2:44" s="14" customFormat="1" ht="12.75" customHeight="1" x14ac:dyDescent="0.3">
      <c r="B13" s="16"/>
      <c r="C13" s="16"/>
      <c r="D13" s="10"/>
      <c r="E13" s="10"/>
      <c r="F13" s="11"/>
      <c r="G13" s="10"/>
      <c r="H13" s="42"/>
      <c r="I13" s="43"/>
      <c r="J13" s="43"/>
      <c r="K13" s="43"/>
      <c r="L13" s="43"/>
      <c r="M13" s="43"/>
      <c r="N13" s="43"/>
      <c r="O13" s="44"/>
      <c r="P13" s="44"/>
      <c r="Q13" s="44"/>
      <c r="R13" s="45"/>
      <c r="S13" s="46"/>
      <c r="T13" s="47"/>
      <c r="U13" s="48"/>
      <c r="V13" s="49"/>
      <c r="W13" s="50"/>
      <c r="X13" s="51"/>
      <c r="Y13" s="52"/>
      <c r="Z13" s="51"/>
      <c r="AA13" s="49"/>
      <c r="AB13" s="49"/>
      <c r="AC13" s="49"/>
      <c r="AD13" s="49"/>
      <c r="AE13" s="49"/>
      <c r="AF13" s="53"/>
      <c r="AG13" s="23"/>
      <c r="AH13" s="23"/>
      <c r="AI13" s="23"/>
      <c r="AJ13" s="23"/>
      <c r="AK13" s="23"/>
      <c r="AL13" s="23"/>
      <c r="AM13" s="23"/>
      <c r="AN13" s="23"/>
      <c r="AO13" s="23"/>
      <c r="AP13" s="23"/>
      <c r="AQ13" s="23"/>
      <c r="AR13" s="181"/>
    </row>
    <row r="14" spans="2:44" s="14" customFormat="1" ht="12.75" customHeight="1" x14ac:dyDescent="0.3">
      <c r="B14" s="16"/>
      <c r="C14" s="16"/>
      <c r="D14" s="10"/>
      <c r="E14" s="10"/>
      <c r="F14" s="11"/>
      <c r="G14" s="10"/>
      <c r="H14" s="42"/>
      <c r="I14" s="43"/>
      <c r="J14" s="43"/>
      <c r="K14" s="43"/>
      <c r="L14" s="43"/>
      <c r="M14" s="43"/>
      <c r="N14" s="43"/>
      <c r="O14" s="44"/>
      <c r="P14" s="44"/>
      <c r="Q14" s="44"/>
      <c r="R14" s="45"/>
      <c r="S14" s="46"/>
      <c r="T14" s="47"/>
      <c r="U14" s="48"/>
      <c r="V14" s="49"/>
      <c r="W14" s="50"/>
      <c r="X14" s="51"/>
      <c r="Y14" s="52"/>
      <c r="Z14" s="51"/>
      <c r="AA14" s="49"/>
      <c r="AB14" s="49"/>
      <c r="AC14" s="49"/>
      <c r="AD14" s="49"/>
      <c r="AE14" s="49"/>
      <c r="AF14" s="53"/>
      <c r="AG14" s="23"/>
      <c r="AH14" s="23"/>
      <c r="AI14" s="23"/>
      <c r="AJ14" s="23"/>
      <c r="AK14" s="23"/>
      <c r="AL14" s="23"/>
      <c r="AM14" s="23"/>
      <c r="AN14" s="23"/>
      <c r="AO14" s="23"/>
      <c r="AP14" s="23"/>
      <c r="AQ14" s="23"/>
      <c r="AR14" s="181"/>
    </row>
    <row r="15" spans="2:44" s="14" customFormat="1" ht="12.75" customHeight="1" x14ac:dyDescent="0.3">
      <c r="B15" s="16"/>
      <c r="C15" s="16"/>
      <c r="D15" s="10"/>
      <c r="E15" s="10"/>
      <c r="F15" s="11"/>
      <c r="G15" s="10"/>
      <c r="H15" s="42"/>
      <c r="I15" s="43"/>
      <c r="J15" s="43"/>
      <c r="K15" s="43"/>
      <c r="L15" s="43"/>
      <c r="M15" s="43"/>
      <c r="N15" s="43"/>
      <c r="O15" s="44"/>
      <c r="P15" s="44"/>
      <c r="Q15" s="44"/>
      <c r="R15" s="45"/>
      <c r="S15" s="46"/>
      <c r="T15" s="47"/>
      <c r="U15" s="48"/>
      <c r="V15" s="49"/>
      <c r="W15" s="50"/>
      <c r="X15" s="51"/>
      <c r="Y15" s="52"/>
      <c r="Z15" s="51"/>
      <c r="AA15" s="49"/>
      <c r="AB15" s="49"/>
      <c r="AC15" s="49"/>
      <c r="AD15" s="49"/>
      <c r="AE15" s="49"/>
      <c r="AF15" s="53"/>
      <c r="AG15" s="23"/>
      <c r="AH15" s="23"/>
      <c r="AI15" s="23"/>
      <c r="AJ15" s="23"/>
      <c r="AK15" s="23"/>
      <c r="AL15" s="23"/>
      <c r="AM15" s="23"/>
      <c r="AN15" s="23"/>
      <c r="AO15" s="23"/>
      <c r="AP15" s="23"/>
      <c r="AQ15" s="23"/>
      <c r="AR15" s="181"/>
    </row>
    <row r="16" spans="2:44" s="14" customFormat="1" ht="12.75" customHeight="1" x14ac:dyDescent="0.3">
      <c r="B16" s="16"/>
      <c r="C16" s="16"/>
      <c r="D16" s="10"/>
      <c r="E16" s="10"/>
      <c r="F16" s="11"/>
      <c r="G16" s="10"/>
      <c r="H16" s="42"/>
      <c r="I16" s="43"/>
      <c r="J16" s="43"/>
      <c r="K16" s="43"/>
      <c r="L16" s="43"/>
      <c r="M16" s="43"/>
      <c r="N16" s="43"/>
      <c r="O16" s="44"/>
      <c r="P16" s="44"/>
      <c r="Q16" s="44"/>
      <c r="R16" s="45"/>
      <c r="S16" s="46"/>
      <c r="T16" s="47"/>
      <c r="U16" s="48"/>
      <c r="V16" s="49"/>
      <c r="W16" s="50"/>
      <c r="X16" s="51"/>
      <c r="Y16" s="52"/>
      <c r="Z16" s="51"/>
      <c r="AA16" s="49"/>
      <c r="AB16" s="49"/>
      <c r="AC16" s="49"/>
      <c r="AD16" s="49"/>
      <c r="AE16" s="49"/>
      <c r="AF16" s="53"/>
      <c r="AG16" s="23"/>
      <c r="AH16" s="23"/>
      <c r="AI16" s="23"/>
      <c r="AJ16" s="23"/>
      <c r="AK16" s="23"/>
      <c r="AL16" s="23"/>
      <c r="AM16" s="23"/>
      <c r="AN16" s="23"/>
      <c r="AO16" s="23"/>
      <c r="AP16" s="23"/>
      <c r="AQ16" s="23"/>
      <c r="AR16" s="181"/>
    </row>
    <row r="17" spans="1:44" s="14" customFormat="1" ht="12.75" customHeight="1" x14ac:dyDescent="0.3">
      <c r="B17" s="16"/>
      <c r="C17" s="16"/>
      <c r="D17" s="10"/>
      <c r="E17" s="10"/>
      <c r="F17" s="11"/>
      <c r="G17" s="10"/>
      <c r="H17" s="42"/>
      <c r="I17" s="43"/>
      <c r="J17" s="43"/>
      <c r="K17" s="43"/>
      <c r="L17" s="43"/>
      <c r="M17" s="43"/>
      <c r="N17" s="43"/>
      <c r="O17" s="44"/>
      <c r="P17" s="44"/>
      <c r="Q17" s="44"/>
      <c r="R17" s="45"/>
      <c r="S17" s="46"/>
      <c r="T17" s="47"/>
      <c r="U17" s="48"/>
      <c r="V17" s="49"/>
      <c r="W17" s="50"/>
      <c r="X17" s="51"/>
      <c r="Y17" s="52"/>
      <c r="Z17" s="51"/>
      <c r="AA17" s="49"/>
      <c r="AB17" s="49"/>
      <c r="AC17" s="49"/>
      <c r="AD17" s="49"/>
      <c r="AE17" s="49"/>
      <c r="AF17" s="53"/>
      <c r="AG17" s="23"/>
      <c r="AH17" s="23"/>
      <c r="AI17" s="23"/>
      <c r="AJ17" s="23"/>
      <c r="AK17" s="23"/>
      <c r="AL17" s="23"/>
      <c r="AM17" s="23"/>
      <c r="AN17" s="23"/>
      <c r="AO17" s="23"/>
      <c r="AP17" s="23"/>
      <c r="AQ17" s="23"/>
      <c r="AR17" s="181"/>
    </row>
    <row r="18" spans="1:44" s="14" customFormat="1" ht="12.75" customHeight="1" x14ac:dyDescent="0.3">
      <c r="B18" s="16"/>
      <c r="C18" s="16"/>
      <c r="D18" s="10"/>
      <c r="E18" s="10"/>
      <c r="F18" s="11"/>
      <c r="G18" s="10"/>
      <c r="H18" s="42"/>
      <c r="I18" s="43"/>
      <c r="J18" s="43"/>
      <c r="K18" s="43"/>
      <c r="L18" s="43"/>
      <c r="M18" s="43"/>
      <c r="N18" s="43"/>
      <c r="O18" s="44"/>
      <c r="P18" s="44"/>
      <c r="Q18" s="44"/>
      <c r="R18" s="45"/>
      <c r="S18" s="46"/>
      <c r="T18" s="47"/>
      <c r="U18" s="48"/>
      <c r="V18" s="49"/>
      <c r="W18" s="50"/>
      <c r="X18" s="51"/>
      <c r="Y18" s="52"/>
      <c r="Z18" s="51"/>
      <c r="AA18" s="49"/>
      <c r="AB18" s="49"/>
      <c r="AC18" s="49"/>
      <c r="AD18" s="49"/>
      <c r="AE18" s="49"/>
      <c r="AF18" s="53"/>
      <c r="AG18" s="23"/>
      <c r="AH18" s="23"/>
      <c r="AI18" s="23"/>
      <c r="AJ18" s="23"/>
      <c r="AK18" s="23"/>
      <c r="AL18" s="23"/>
      <c r="AM18" s="23"/>
      <c r="AN18" s="23"/>
      <c r="AO18" s="23"/>
      <c r="AP18" s="23"/>
      <c r="AQ18" s="23"/>
      <c r="AR18" s="181"/>
    </row>
    <row r="19" spans="1:44" s="14" customFormat="1" ht="12.75" customHeight="1" x14ac:dyDescent="0.3">
      <c r="B19" s="16"/>
      <c r="C19" s="16"/>
      <c r="D19" s="10"/>
      <c r="E19" s="10"/>
      <c r="F19" s="11"/>
      <c r="G19" s="10"/>
      <c r="H19" s="42"/>
      <c r="I19" s="43"/>
      <c r="J19" s="43"/>
      <c r="K19" s="43"/>
      <c r="L19" s="43"/>
      <c r="M19" s="43"/>
      <c r="N19" s="43"/>
      <c r="O19" s="44"/>
      <c r="P19" s="44"/>
      <c r="Q19" s="44"/>
      <c r="R19" s="45"/>
      <c r="S19" s="46"/>
      <c r="T19" s="47"/>
      <c r="U19" s="48"/>
      <c r="V19" s="49"/>
      <c r="W19" s="50"/>
      <c r="X19" s="51"/>
      <c r="Y19" s="52"/>
      <c r="Z19" s="51"/>
      <c r="AA19" s="49"/>
      <c r="AB19" s="49"/>
      <c r="AC19" s="49"/>
      <c r="AD19" s="49"/>
      <c r="AE19" s="49"/>
      <c r="AF19" s="53"/>
      <c r="AG19" s="23"/>
      <c r="AH19" s="23"/>
      <c r="AI19" s="23"/>
      <c r="AJ19" s="23"/>
      <c r="AK19" s="23"/>
      <c r="AL19" s="23"/>
      <c r="AM19" s="23"/>
      <c r="AN19" s="23"/>
      <c r="AO19" s="23"/>
      <c r="AP19" s="23"/>
      <c r="AQ19" s="23"/>
      <c r="AR19" s="181"/>
    </row>
    <row r="20" spans="1:44" s="14" customFormat="1" ht="12.75" customHeight="1" x14ac:dyDescent="0.3">
      <c r="B20" s="16"/>
      <c r="C20" s="16"/>
      <c r="D20" s="10"/>
      <c r="E20" s="10"/>
      <c r="F20" s="11"/>
      <c r="G20" s="10"/>
      <c r="H20" s="42"/>
      <c r="I20" s="43"/>
      <c r="J20" s="43"/>
      <c r="K20" s="43"/>
      <c r="L20" s="43"/>
      <c r="M20" s="43"/>
      <c r="N20" s="43"/>
      <c r="O20" s="44"/>
      <c r="P20" s="44"/>
      <c r="Q20" s="44"/>
      <c r="R20" s="45"/>
      <c r="S20" s="46"/>
      <c r="T20" s="47"/>
      <c r="U20" s="48"/>
      <c r="V20" s="49"/>
      <c r="W20" s="50"/>
      <c r="X20" s="51"/>
      <c r="Y20" s="52"/>
      <c r="Z20" s="51"/>
      <c r="AA20" s="49"/>
      <c r="AB20" s="49"/>
      <c r="AC20" s="49"/>
      <c r="AD20" s="49"/>
      <c r="AE20" s="49"/>
      <c r="AF20" s="53"/>
      <c r="AG20" s="23"/>
      <c r="AH20" s="23"/>
      <c r="AI20" s="23"/>
      <c r="AJ20" s="23"/>
      <c r="AK20" s="23"/>
      <c r="AL20" s="23"/>
      <c r="AM20" s="23"/>
      <c r="AN20" s="23"/>
      <c r="AO20" s="23"/>
      <c r="AP20" s="23"/>
      <c r="AQ20" s="23"/>
      <c r="AR20" s="181"/>
    </row>
    <row r="21" spans="1:44" s="14" customFormat="1" ht="12.75" customHeight="1" x14ac:dyDescent="0.3">
      <c r="B21" s="16"/>
      <c r="C21" s="16"/>
      <c r="D21" s="10"/>
      <c r="E21" s="10"/>
      <c r="F21" s="11"/>
      <c r="G21" s="10"/>
      <c r="H21" s="42"/>
      <c r="I21" s="43"/>
      <c r="J21" s="43"/>
      <c r="K21" s="43"/>
      <c r="L21" s="43"/>
      <c r="M21" s="43"/>
      <c r="N21" s="43"/>
      <c r="O21" s="44"/>
      <c r="P21" s="44"/>
      <c r="Q21" s="44"/>
      <c r="R21" s="45"/>
      <c r="S21" s="46"/>
      <c r="T21" s="47"/>
      <c r="U21" s="48"/>
      <c r="V21" s="49"/>
      <c r="W21" s="50"/>
      <c r="X21" s="51"/>
      <c r="Y21" s="52"/>
      <c r="Z21" s="51"/>
      <c r="AA21" s="49"/>
      <c r="AB21" s="49"/>
      <c r="AC21" s="49"/>
      <c r="AD21" s="49"/>
      <c r="AE21" s="49"/>
      <c r="AF21" s="53"/>
      <c r="AG21" s="23"/>
      <c r="AH21" s="23"/>
      <c r="AI21" s="23"/>
      <c r="AJ21" s="23"/>
      <c r="AK21" s="23"/>
      <c r="AL21" s="23"/>
      <c r="AM21" s="23"/>
      <c r="AN21" s="23"/>
      <c r="AO21" s="23"/>
      <c r="AP21" s="23"/>
      <c r="AQ21" s="23"/>
      <c r="AR21" s="181"/>
    </row>
    <row r="22" spans="1:44" s="14" customFormat="1" ht="12.75" customHeight="1" x14ac:dyDescent="0.3">
      <c r="B22" s="16"/>
      <c r="C22" s="16"/>
      <c r="D22" s="10"/>
      <c r="E22" s="10"/>
      <c r="F22" s="11"/>
      <c r="G22" s="10"/>
      <c r="H22" s="42"/>
      <c r="I22" s="43"/>
      <c r="J22" s="43"/>
      <c r="K22" s="43"/>
      <c r="L22" s="43"/>
      <c r="M22" s="43"/>
      <c r="N22" s="43"/>
      <c r="O22" s="44"/>
      <c r="P22" s="44"/>
      <c r="Q22" s="44"/>
      <c r="R22" s="45"/>
      <c r="S22" s="46"/>
      <c r="T22" s="47"/>
      <c r="U22" s="48"/>
      <c r="V22" s="49"/>
      <c r="W22" s="50"/>
      <c r="X22" s="51"/>
      <c r="Y22" s="52"/>
      <c r="Z22" s="51"/>
      <c r="AA22" s="49"/>
      <c r="AB22" s="49"/>
      <c r="AC22" s="49"/>
      <c r="AD22" s="49"/>
      <c r="AE22" s="49"/>
      <c r="AF22" s="53"/>
      <c r="AG22" s="23"/>
      <c r="AH22" s="23"/>
      <c r="AI22" s="23"/>
      <c r="AJ22" s="23"/>
      <c r="AK22" s="23"/>
      <c r="AL22" s="23"/>
      <c r="AM22" s="23"/>
      <c r="AN22" s="23"/>
      <c r="AO22" s="23"/>
      <c r="AP22" s="23"/>
      <c r="AQ22" s="23"/>
      <c r="AR22" s="181"/>
    </row>
    <row r="23" spans="1:44" s="14" customFormat="1" ht="12.75" customHeight="1" x14ac:dyDescent="0.3">
      <c r="B23" s="16"/>
      <c r="C23" s="16"/>
      <c r="D23" s="10"/>
      <c r="E23" s="10"/>
      <c r="F23" s="11"/>
      <c r="G23" s="10"/>
      <c r="H23" s="42"/>
      <c r="I23" s="43"/>
      <c r="J23" s="43"/>
      <c r="K23" s="43"/>
      <c r="L23" s="43"/>
      <c r="M23" s="43"/>
      <c r="N23" s="43"/>
      <c r="O23" s="44"/>
      <c r="P23" s="44"/>
      <c r="Q23" s="44"/>
      <c r="R23" s="45"/>
      <c r="S23" s="46"/>
      <c r="T23" s="47"/>
      <c r="U23" s="48"/>
      <c r="V23" s="49"/>
      <c r="W23" s="50"/>
      <c r="X23" s="51"/>
      <c r="Y23" s="52"/>
      <c r="Z23" s="51"/>
      <c r="AA23" s="49"/>
      <c r="AB23" s="49"/>
      <c r="AC23" s="49"/>
      <c r="AD23" s="49"/>
      <c r="AE23" s="49"/>
      <c r="AF23" s="53"/>
      <c r="AG23" s="23"/>
      <c r="AH23" s="23"/>
      <c r="AI23" s="23"/>
      <c r="AJ23" s="23"/>
      <c r="AK23" s="23"/>
      <c r="AL23" s="23"/>
      <c r="AM23" s="23"/>
      <c r="AN23" s="23"/>
      <c r="AO23" s="23"/>
      <c r="AP23" s="23"/>
      <c r="AQ23" s="23"/>
      <c r="AR23" s="181"/>
    </row>
    <row r="24" spans="1:44" s="14" customFormat="1" ht="12.75" customHeight="1" x14ac:dyDescent="0.3">
      <c r="B24" s="16"/>
      <c r="C24" s="16"/>
      <c r="D24" s="10"/>
      <c r="E24" s="10"/>
      <c r="F24" s="11"/>
      <c r="G24" s="10"/>
      <c r="H24" s="55"/>
      <c r="I24" s="43"/>
      <c r="J24" s="43"/>
      <c r="K24" s="43"/>
      <c r="L24" s="43"/>
      <c r="M24" s="43"/>
      <c r="N24" s="43"/>
      <c r="O24" s="44"/>
      <c r="P24" s="44"/>
      <c r="Q24" s="44"/>
      <c r="R24" s="45"/>
      <c r="S24" s="46"/>
      <c r="T24" s="47"/>
      <c r="U24" s="48"/>
      <c r="V24" s="49"/>
      <c r="W24" s="50"/>
      <c r="X24" s="51"/>
      <c r="Y24" s="52"/>
      <c r="Z24" s="51"/>
      <c r="AA24" s="49"/>
      <c r="AB24" s="49"/>
      <c r="AC24" s="49"/>
      <c r="AD24" s="49"/>
      <c r="AE24" s="49"/>
      <c r="AF24" s="53"/>
      <c r="AG24" s="23"/>
      <c r="AH24" s="23"/>
      <c r="AI24" s="23"/>
      <c r="AJ24" s="23"/>
      <c r="AK24" s="23"/>
      <c r="AL24" s="23"/>
      <c r="AM24" s="23"/>
      <c r="AN24" s="23"/>
      <c r="AO24" s="23"/>
      <c r="AP24" s="23"/>
      <c r="AQ24" s="23"/>
      <c r="AR24" s="181"/>
    </row>
    <row r="25" spans="1:44" s="14" customFormat="1" ht="12.75" customHeight="1" thickBot="1" x14ac:dyDescent="0.35">
      <c r="B25" s="16"/>
      <c r="C25" s="16"/>
      <c r="D25" s="10"/>
      <c r="E25" s="10"/>
      <c r="F25" s="11"/>
      <c r="G25" s="10"/>
      <c r="H25" s="56"/>
      <c r="I25" s="57"/>
      <c r="J25" s="57"/>
      <c r="K25" s="57"/>
      <c r="L25" s="57"/>
      <c r="M25" s="57"/>
      <c r="N25" s="57"/>
      <c r="O25" s="58"/>
      <c r="P25" s="58"/>
      <c r="Q25" s="58"/>
      <c r="R25" s="59"/>
      <c r="S25" s="57"/>
      <c r="T25" s="60"/>
      <c r="U25" s="61"/>
      <c r="V25" s="62"/>
      <c r="W25" s="63"/>
      <c r="X25" s="64"/>
      <c r="Y25" s="65"/>
      <c r="Z25" s="64"/>
      <c r="AA25" s="62"/>
      <c r="AB25" s="62"/>
      <c r="AC25" s="62"/>
      <c r="AD25" s="62"/>
      <c r="AE25" s="62"/>
      <c r="AF25" s="66"/>
      <c r="AG25" s="23"/>
      <c r="AH25" s="23"/>
      <c r="AI25" s="23"/>
      <c r="AJ25" s="23"/>
      <c r="AK25" s="23"/>
      <c r="AL25" s="23"/>
      <c r="AM25" s="23"/>
      <c r="AN25" s="23"/>
      <c r="AO25" s="23"/>
      <c r="AP25" s="23"/>
      <c r="AQ25" s="23"/>
      <c r="AR25" s="181"/>
    </row>
    <row r="26" spans="1:44" s="14" customFormat="1" ht="0.75" customHeight="1" x14ac:dyDescent="0.3">
      <c r="B26" s="16"/>
      <c r="C26" s="16"/>
      <c r="D26" s="10"/>
      <c r="E26" s="10"/>
      <c r="F26" s="11"/>
      <c r="G26" s="10"/>
      <c r="H26" s="67"/>
      <c r="I26" s="67"/>
      <c r="J26" s="67"/>
      <c r="K26" s="67"/>
      <c r="L26" s="67"/>
      <c r="M26" s="67"/>
      <c r="N26" s="67"/>
      <c r="O26" s="68"/>
      <c r="P26" s="68"/>
      <c r="Q26" s="68"/>
      <c r="R26" s="68"/>
      <c r="S26" s="69"/>
      <c r="T26" s="70"/>
      <c r="U26" s="68"/>
      <c r="V26" s="71"/>
      <c r="W26" s="72"/>
      <c r="X26" s="73"/>
      <c r="Y26" s="74"/>
      <c r="Z26" s="75"/>
      <c r="AA26" s="19"/>
      <c r="AB26" s="19"/>
      <c r="AC26" s="19"/>
      <c r="AD26" s="19"/>
      <c r="AE26" s="19"/>
      <c r="AF26" s="23"/>
      <c r="AG26" s="23"/>
      <c r="AH26" s="23"/>
      <c r="AI26" s="23"/>
      <c r="AJ26" s="23"/>
      <c r="AK26" s="23"/>
      <c r="AL26" s="23"/>
      <c r="AM26" s="23"/>
      <c r="AN26" s="23"/>
      <c r="AO26" s="23"/>
      <c r="AP26" s="23"/>
      <c r="AQ26" s="23"/>
      <c r="AR26" s="181"/>
    </row>
    <row r="27" spans="1:44" s="14" customFormat="1" ht="0.75" customHeight="1" x14ac:dyDescent="0.3">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23"/>
      <c r="AG27" s="23"/>
      <c r="AH27" s="23"/>
      <c r="AI27" s="23"/>
      <c r="AJ27" s="23"/>
      <c r="AK27" s="23"/>
      <c r="AL27" s="23"/>
      <c r="AM27" s="23"/>
      <c r="AN27" s="23"/>
      <c r="AO27" s="23"/>
      <c r="AP27" s="23"/>
      <c r="AQ27" s="23"/>
      <c r="AR27" s="181"/>
    </row>
    <row r="28" spans="1:44" s="76" customFormat="1" ht="3" customHeight="1" x14ac:dyDescent="0.25">
      <c r="D28" s="77"/>
      <c r="E28" s="78"/>
      <c r="F28" s="78"/>
      <c r="G28" s="78"/>
      <c r="H28" s="78"/>
      <c r="I28" s="78"/>
      <c r="J28" s="78"/>
      <c r="K28" s="78"/>
      <c r="L28" s="78"/>
      <c r="M28" s="78"/>
      <c r="N28" s="78"/>
      <c r="O28" s="78"/>
      <c r="P28" s="78"/>
      <c r="Q28" s="78"/>
      <c r="R28" s="79"/>
      <c r="S28" s="80"/>
      <c r="T28" s="81"/>
      <c r="U28" s="79"/>
      <c r="V28" s="81"/>
      <c r="W28" s="82"/>
      <c r="X28" s="79"/>
      <c r="Y28" s="83"/>
      <c r="Z28" s="79"/>
      <c r="AA28" s="81"/>
      <c r="AB28" s="81"/>
      <c r="AC28" s="81"/>
      <c r="AD28" s="81"/>
      <c r="AE28" s="81"/>
      <c r="AF28" s="84"/>
      <c r="AG28" s="84"/>
      <c r="AH28" s="84"/>
      <c r="AI28" s="84"/>
      <c r="AJ28" s="84"/>
      <c r="AK28" s="84"/>
      <c r="AL28" s="84"/>
      <c r="AM28" s="84"/>
      <c r="AN28" s="84"/>
      <c r="AO28" s="84"/>
      <c r="AP28" s="84"/>
      <c r="AQ28" s="84"/>
      <c r="AR28" s="187"/>
    </row>
    <row r="29" spans="1:44" s="76" customFormat="1" ht="3" customHeight="1" x14ac:dyDescent="0.25">
      <c r="A29" s="85"/>
      <c r="B29" s="85"/>
      <c r="C29" s="85"/>
      <c r="D29" s="86" t="str">
        <f>VLOOKUP(Z7,B32:AN136,3,TRUE)</f>
        <v xml:space="preserve"> 28 385</v>
      </c>
      <c r="E29" s="86"/>
      <c r="F29" s="86" t="str">
        <f>VLOOKUP(Z7,B32:AN136,5,TRUE)</f>
        <v xml:space="preserve"> 40 311</v>
      </c>
      <c r="G29" s="87"/>
      <c r="H29" s="88" t="str">
        <f>VLOOKUP(Z7,B32:AN136,7,TRUE)</f>
        <v>...</v>
      </c>
      <c r="I29" s="77"/>
      <c r="J29" s="79" t="str">
        <f>VLOOKUP(Z7,B32:AN136,9,TRUE)</f>
        <v>...</v>
      </c>
      <c r="K29" s="77"/>
      <c r="L29" s="79" t="str">
        <f>VLOOKUP(Z7,B32:AN136,11,TRUE)</f>
        <v>...</v>
      </c>
      <c r="M29" s="77"/>
      <c r="N29" s="79" t="str">
        <f>VLOOKUP(Z7,B32:AN136,13,TRUE)</f>
        <v xml:space="preserve"> 38 284</v>
      </c>
      <c r="O29" s="77"/>
      <c r="P29" s="88" t="str">
        <f>VLOOKUP(Z7,B32:AN136,15,TRUE)</f>
        <v xml:space="preserve"> 30 683</v>
      </c>
      <c r="Q29" s="77"/>
      <c r="R29" s="77" t="str">
        <f>VLOOKUP(Z7,B32:AN136,17,TRUE)</f>
        <v xml:space="preserve"> 30 491</v>
      </c>
      <c r="S29" s="77"/>
      <c r="T29" s="79" t="str">
        <f>VLOOKUP(Z7,B32:AN136,19,TRUE)</f>
        <v xml:space="preserve"> 35 883</v>
      </c>
      <c r="U29" s="77"/>
      <c r="V29" s="79" t="str">
        <f>VLOOKUP(Z7,B32:AN136,21,TRUE)</f>
        <v xml:space="preserve"> 27 893</v>
      </c>
      <c r="W29" s="77"/>
      <c r="X29" s="79" t="str">
        <f>VLOOKUP(Z7,B32:AN136,23,TRUE)</f>
        <v xml:space="preserve"> 42 787</v>
      </c>
      <c r="Y29" s="77"/>
      <c r="Z29" s="79" t="str">
        <f>VLOOKUP(Z7,B32:AN136,25,TRUE)</f>
        <v xml:space="preserve"> 42 840</v>
      </c>
      <c r="AA29" s="77"/>
      <c r="AB29" s="77">
        <f>VLOOKUP(Z7,B32:AN136,27,TRUE)</f>
        <v>32380</v>
      </c>
      <c r="AC29" s="77"/>
      <c r="AD29" s="77">
        <f>VLOOKUP(Z7,B32:AN136,29,TRUE)</f>
        <v>30964</v>
      </c>
      <c r="AE29" s="77"/>
      <c r="AF29" s="79">
        <f>VLOOKUP(Z7,B32:AN136,31,TRUE)</f>
        <v>29458</v>
      </c>
      <c r="AG29" s="77"/>
      <c r="AH29" s="79">
        <f>VLOOKUP(Z7,B32:AN136,33,TRUE)</f>
        <v>37218</v>
      </c>
      <c r="AI29" s="89"/>
      <c r="AJ29" s="79">
        <f>VLOOKUP(Z7,B32:AN136,35,TRUE)</f>
        <v>51134</v>
      </c>
      <c r="AK29" s="89"/>
      <c r="AL29" s="79">
        <f>VLOOKUP(Z7,B32:AN136,37,TRUE)</f>
        <v>20569</v>
      </c>
      <c r="AM29" s="89"/>
      <c r="AN29" s="79">
        <f>VLOOKUP(Z7,B32:AN136,39,TRUE)</f>
        <v>24058</v>
      </c>
      <c r="AO29" s="89"/>
      <c r="AP29" s="79"/>
      <c r="AQ29" s="79" t="e">
        <f>VLOOKUP(AD7,F32:AQ136,39,TRUE)</f>
        <v>#N/A</v>
      </c>
      <c r="AR29" s="89"/>
    </row>
    <row r="30" spans="1:44" ht="17.399999999999999" customHeight="1" x14ac:dyDescent="0.25">
      <c r="A30" s="90"/>
      <c r="B30" s="91" t="s">
        <v>4</v>
      </c>
      <c r="C30" s="92" t="s">
        <v>5</v>
      </c>
      <c r="D30" s="93">
        <v>1990</v>
      </c>
      <c r="E30" s="94"/>
      <c r="F30" s="93">
        <v>1995</v>
      </c>
      <c r="G30" s="94"/>
      <c r="H30" s="93">
        <v>1996</v>
      </c>
      <c r="I30" s="94"/>
      <c r="J30" s="93">
        <v>1997</v>
      </c>
      <c r="K30" s="95"/>
      <c r="L30" s="93">
        <v>1998</v>
      </c>
      <c r="M30" s="95"/>
      <c r="N30" s="93">
        <v>1999</v>
      </c>
      <c r="O30" s="95"/>
      <c r="P30" s="93">
        <v>2000</v>
      </c>
      <c r="Q30" s="94"/>
      <c r="R30" s="93">
        <v>2001</v>
      </c>
      <c r="S30" s="95"/>
      <c r="T30" s="93">
        <v>2002</v>
      </c>
      <c r="U30" s="95"/>
      <c r="V30" s="93">
        <v>2003</v>
      </c>
      <c r="W30" s="95"/>
      <c r="X30" s="93">
        <v>2004</v>
      </c>
      <c r="Y30" s="96"/>
      <c r="Z30" s="93">
        <v>2005</v>
      </c>
      <c r="AA30" s="96"/>
      <c r="AB30" s="93">
        <v>2006</v>
      </c>
      <c r="AC30" s="96"/>
      <c r="AD30" s="93">
        <v>2007</v>
      </c>
      <c r="AE30" s="96"/>
      <c r="AF30" s="93">
        <v>2008</v>
      </c>
      <c r="AG30" s="96"/>
      <c r="AH30" s="93">
        <v>2009</v>
      </c>
      <c r="AI30" s="96"/>
      <c r="AJ30" s="93">
        <v>2010</v>
      </c>
      <c r="AK30" s="96"/>
      <c r="AL30" s="93">
        <v>2011</v>
      </c>
      <c r="AM30" s="96"/>
      <c r="AN30" s="93">
        <v>2012</v>
      </c>
      <c r="AO30" s="96"/>
      <c r="AP30" s="93">
        <v>2013</v>
      </c>
      <c r="AQ30" s="93"/>
    </row>
    <row r="31" spans="1:44" ht="15" customHeight="1" x14ac:dyDescent="0.25">
      <c r="B31" s="97"/>
      <c r="C31" s="97"/>
      <c r="D31" s="200" t="s">
        <v>6</v>
      </c>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178"/>
    </row>
    <row r="32" spans="1:44" ht="12.6" customHeight="1" x14ac:dyDescent="0.25">
      <c r="B32" s="98" t="s">
        <v>7</v>
      </c>
      <c r="C32" s="99" t="s">
        <v>8</v>
      </c>
      <c r="D32" s="100" t="s">
        <v>130</v>
      </c>
      <c r="E32" s="101"/>
      <c r="F32" s="100" t="s">
        <v>131</v>
      </c>
      <c r="G32" s="101"/>
      <c r="H32" s="100" t="s">
        <v>9</v>
      </c>
      <c r="I32" s="101"/>
      <c r="J32" s="100" t="s">
        <v>9</v>
      </c>
      <c r="K32" s="101"/>
      <c r="L32" s="100" t="s">
        <v>9</v>
      </c>
      <c r="M32" s="101"/>
      <c r="N32" s="100" t="s">
        <v>132</v>
      </c>
      <c r="O32" s="101"/>
      <c r="P32" s="100" t="s">
        <v>133</v>
      </c>
      <c r="Q32" s="101"/>
      <c r="R32" s="100" t="s">
        <v>134</v>
      </c>
      <c r="S32" s="101"/>
      <c r="T32" s="100" t="s">
        <v>135</v>
      </c>
      <c r="U32" s="101"/>
      <c r="V32" s="100" t="s">
        <v>136</v>
      </c>
      <c r="W32" s="101"/>
      <c r="X32" s="100" t="s">
        <v>137</v>
      </c>
      <c r="Y32" s="101"/>
      <c r="Z32" s="100" t="s">
        <v>138</v>
      </c>
      <c r="AA32" s="101"/>
      <c r="AB32" s="100">
        <v>32380</v>
      </c>
      <c r="AC32" s="101"/>
      <c r="AD32" s="100">
        <v>30964</v>
      </c>
      <c r="AE32" s="101"/>
      <c r="AF32" s="100">
        <v>29458</v>
      </c>
      <c r="AG32" s="101"/>
      <c r="AH32" s="100">
        <v>37218</v>
      </c>
      <c r="AI32" s="101"/>
      <c r="AJ32" s="100">
        <v>51134</v>
      </c>
      <c r="AK32" s="101"/>
      <c r="AL32" s="100">
        <v>20569</v>
      </c>
      <c r="AM32" s="101"/>
      <c r="AN32" s="100">
        <v>24058</v>
      </c>
      <c r="AO32" s="101"/>
      <c r="AP32" s="100" t="s">
        <v>9</v>
      </c>
      <c r="AQ32" s="100"/>
      <c r="AR32" s="110"/>
    </row>
    <row r="33" spans="1:44" s="102" customFormat="1" ht="12.6" customHeight="1" x14ac:dyDescent="0.25">
      <c r="B33" s="103" t="s">
        <v>10</v>
      </c>
      <c r="C33" s="104" t="s">
        <v>8</v>
      </c>
      <c r="D33" s="105" t="s">
        <v>139</v>
      </c>
      <c r="E33" s="106"/>
      <c r="F33" s="105" t="s">
        <v>140</v>
      </c>
      <c r="G33" s="106"/>
      <c r="H33" s="105" t="s">
        <v>141</v>
      </c>
      <c r="I33" s="106"/>
      <c r="J33" s="105" t="s">
        <v>142</v>
      </c>
      <c r="K33" s="106"/>
      <c r="L33" s="105" t="s">
        <v>143</v>
      </c>
      <c r="M33" s="106"/>
      <c r="N33" s="105" t="s">
        <v>144</v>
      </c>
      <c r="O33" s="106"/>
      <c r="P33" s="105" t="s">
        <v>145</v>
      </c>
      <c r="Q33" s="106"/>
      <c r="R33" s="105" t="s">
        <v>146</v>
      </c>
      <c r="S33" s="106"/>
      <c r="T33" s="105" t="s">
        <v>146</v>
      </c>
      <c r="U33" s="106"/>
      <c r="V33" s="105" t="s">
        <v>147</v>
      </c>
      <c r="W33" s="106"/>
      <c r="X33" s="105" t="s">
        <v>147</v>
      </c>
      <c r="Y33" s="106"/>
      <c r="Z33" s="105" t="s">
        <v>147</v>
      </c>
      <c r="AA33" s="106"/>
      <c r="AB33" s="105">
        <v>100000</v>
      </c>
      <c r="AC33" s="106"/>
      <c r="AD33" s="105">
        <v>100000</v>
      </c>
      <c r="AE33" s="106"/>
      <c r="AF33" s="105">
        <v>100000</v>
      </c>
      <c r="AG33" s="106"/>
      <c r="AH33" s="105">
        <v>100000</v>
      </c>
      <c r="AI33" s="106"/>
      <c r="AJ33" s="105">
        <v>100000</v>
      </c>
      <c r="AK33" s="106"/>
      <c r="AL33" s="105">
        <v>100000</v>
      </c>
      <c r="AM33" s="106"/>
      <c r="AN33" s="105">
        <v>80000</v>
      </c>
      <c r="AO33" s="106"/>
      <c r="AP33" s="105" t="s">
        <v>9</v>
      </c>
      <c r="AQ33" s="105"/>
      <c r="AR33" s="114"/>
    </row>
    <row r="34" spans="1:44" ht="12.6" customHeight="1" x14ac:dyDescent="0.25">
      <c r="B34" s="98" t="s">
        <v>3</v>
      </c>
      <c r="C34" s="99" t="s">
        <v>8</v>
      </c>
      <c r="D34" s="100">
        <v>472</v>
      </c>
      <c r="E34" s="101"/>
      <c r="F34" s="100">
        <v>425</v>
      </c>
      <c r="G34" s="101"/>
      <c r="H34" s="100">
        <v>625</v>
      </c>
      <c r="I34" s="101"/>
      <c r="J34" s="100">
        <v>445</v>
      </c>
      <c r="K34" s="101"/>
      <c r="L34" s="100">
        <v>361</v>
      </c>
      <c r="M34" s="101"/>
      <c r="N34" s="100">
        <v>481</v>
      </c>
      <c r="O34" s="101"/>
      <c r="P34" s="100">
        <v>490</v>
      </c>
      <c r="Q34" s="101"/>
      <c r="R34" s="100">
        <v>427</v>
      </c>
      <c r="S34" s="101"/>
      <c r="T34" s="100">
        <v>518</v>
      </c>
      <c r="U34" s="101"/>
      <c r="V34" s="100">
        <v>471</v>
      </c>
      <c r="W34" s="101"/>
      <c r="X34" s="100">
        <v>360</v>
      </c>
      <c r="Y34" s="101"/>
      <c r="Z34" s="100">
        <v>361</v>
      </c>
      <c r="AA34" s="101"/>
      <c r="AB34" s="100">
        <v>353.01330000000002</v>
      </c>
      <c r="AC34" s="101">
        <v>1</v>
      </c>
      <c r="AD34" s="100">
        <v>306.45620000000002</v>
      </c>
      <c r="AE34" s="101">
        <v>1</v>
      </c>
      <c r="AF34" s="100">
        <v>466.67450000000002</v>
      </c>
      <c r="AG34" s="101">
        <v>1</v>
      </c>
      <c r="AH34" s="100">
        <v>464.01310000000001</v>
      </c>
      <c r="AI34" s="101">
        <v>1</v>
      </c>
      <c r="AJ34" s="100">
        <v>423.63</v>
      </c>
      <c r="AK34" s="101">
        <v>1</v>
      </c>
      <c r="AL34" s="100">
        <v>355.03390000000002</v>
      </c>
      <c r="AM34" s="101">
        <v>1</v>
      </c>
      <c r="AN34" s="100">
        <v>352.95249999999999</v>
      </c>
      <c r="AO34" s="101">
        <v>1</v>
      </c>
      <c r="AP34" s="100" t="s">
        <v>9</v>
      </c>
      <c r="AQ34" s="100"/>
      <c r="AR34" s="110"/>
    </row>
    <row r="35" spans="1:44" ht="12.6" customHeight="1" x14ac:dyDescent="0.25">
      <c r="B35" s="98" t="s">
        <v>11</v>
      </c>
      <c r="C35" s="99" t="s">
        <v>8</v>
      </c>
      <c r="D35" s="100">
        <v>93</v>
      </c>
      <c r="E35" s="101"/>
      <c r="F35" s="100">
        <v>101</v>
      </c>
      <c r="G35" s="101"/>
      <c r="H35" s="100" t="s">
        <v>9</v>
      </c>
      <c r="I35" s="101"/>
      <c r="J35" s="100" t="s">
        <v>9</v>
      </c>
      <c r="K35" s="101"/>
      <c r="L35" s="100" t="s">
        <v>9</v>
      </c>
      <c r="M35" s="101"/>
      <c r="N35" s="100" t="s">
        <v>9</v>
      </c>
      <c r="O35" s="101"/>
      <c r="P35" s="100">
        <v>68</v>
      </c>
      <c r="Q35" s="101"/>
      <c r="R35" s="100">
        <v>71</v>
      </c>
      <c r="S35" s="101"/>
      <c r="T35" s="100">
        <v>68</v>
      </c>
      <c r="U35" s="101"/>
      <c r="V35" s="100">
        <v>109</v>
      </c>
      <c r="W35" s="101"/>
      <c r="X35" s="100">
        <v>84</v>
      </c>
      <c r="Y35" s="101"/>
      <c r="Z35" s="100">
        <v>124</v>
      </c>
      <c r="AA35" s="101"/>
      <c r="AB35" s="100">
        <v>99.55</v>
      </c>
      <c r="AC35" s="101"/>
      <c r="AD35" s="100">
        <v>86.29</v>
      </c>
      <c r="AE35" s="101"/>
      <c r="AF35" s="100">
        <v>96.89</v>
      </c>
      <c r="AG35" s="101"/>
      <c r="AH35" s="100">
        <v>71.08</v>
      </c>
      <c r="AI35" s="101"/>
      <c r="AJ35" s="100" t="s">
        <v>9</v>
      </c>
      <c r="AK35" s="101"/>
      <c r="AL35" s="100" t="s">
        <v>9</v>
      </c>
      <c r="AM35" s="101"/>
      <c r="AN35" s="100" t="s">
        <v>9</v>
      </c>
      <c r="AO35" s="101"/>
      <c r="AP35" s="100" t="s">
        <v>9</v>
      </c>
      <c r="AQ35" s="100"/>
      <c r="AR35" s="110"/>
    </row>
    <row r="36" spans="1:44" ht="12.6" customHeight="1" x14ac:dyDescent="0.25">
      <c r="B36" s="98" t="s">
        <v>12</v>
      </c>
      <c r="C36" s="99" t="s">
        <v>8</v>
      </c>
      <c r="D36" s="100">
        <v>300</v>
      </c>
      <c r="E36" s="101"/>
      <c r="F36" s="100">
        <v>375</v>
      </c>
      <c r="G36" s="101"/>
      <c r="H36" s="100">
        <v>323</v>
      </c>
      <c r="I36" s="101"/>
      <c r="J36" s="100">
        <v>279</v>
      </c>
      <c r="K36" s="101"/>
      <c r="L36" s="100">
        <v>385</v>
      </c>
      <c r="M36" s="101"/>
      <c r="N36" s="100">
        <v>427</v>
      </c>
      <c r="O36" s="101"/>
      <c r="P36" s="100">
        <v>250</v>
      </c>
      <c r="Q36" s="101"/>
      <c r="R36" s="100">
        <v>238</v>
      </c>
      <c r="S36" s="101"/>
      <c r="T36" s="100">
        <v>269</v>
      </c>
      <c r="U36" s="101"/>
      <c r="V36" s="100">
        <v>254</v>
      </c>
      <c r="W36" s="101"/>
      <c r="X36" s="100">
        <v>427</v>
      </c>
      <c r="Y36" s="101"/>
      <c r="Z36" s="100">
        <v>371</v>
      </c>
      <c r="AA36" s="101"/>
      <c r="AB36" s="100">
        <v>332.8</v>
      </c>
      <c r="AC36" s="101"/>
      <c r="AD36" s="100">
        <v>293.60000000000002</v>
      </c>
      <c r="AE36" s="101"/>
      <c r="AF36" s="100">
        <v>392.5</v>
      </c>
      <c r="AG36" s="101"/>
      <c r="AH36" s="100">
        <v>276.89999999999998</v>
      </c>
      <c r="AI36" s="101"/>
      <c r="AJ36" s="100">
        <v>463.9</v>
      </c>
      <c r="AK36" s="101"/>
      <c r="AL36" s="100">
        <v>450.2</v>
      </c>
      <c r="AM36" s="101"/>
      <c r="AN36" s="100">
        <v>279.7</v>
      </c>
      <c r="AO36" s="101"/>
      <c r="AP36" s="100" t="s">
        <v>9</v>
      </c>
      <c r="AQ36" s="100"/>
      <c r="AR36" s="110"/>
    </row>
    <row r="37" spans="1:44" ht="12.6" customHeight="1" x14ac:dyDescent="0.25">
      <c r="B37" s="107" t="s">
        <v>13</v>
      </c>
      <c r="C37" s="108" t="s">
        <v>8</v>
      </c>
      <c r="D37" s="109" t="s">
        <v>148</v>
      </c>
      <c r="E37" s="110"/>
      <c r="F37" s="109" t="s">
        <v>203</v>
      </c>
      <c r="G37" s="110"/>
      <c r="H37" s="109" t="s">
        <v>204</v>
      </c>
      <c r="I37" s="110"/>
      <c r="J37" s="109" t="s">
        <v>205</v>
      </c>
      <c r="K37" s="110"/>
      <c r="L37" s="109" t="s">
        <v>206</v>
      </c>
      <c r="M37" s="110"/>
      <c r="N37" s="109" t="s">
        <v>207</v>
      </c>
      <c r="O37" s="110"/>
      <c r="P37" s="109" t="s">
        <v>208</v>
      </c>
      <c r="Q37" s="110"/>
      <c r="R37" s="109" t="s">
        <v>209</v>
      </c>
      <c r="S37" s="110"/>
      <c r="T37" s="109" t="s">
        <v>210</v>
      </c>
      <c r="U37" s="110"/>
      <c r="V37" s="109" t="s">
        <v>205</v>
      </c>
      <c r="W37" s="110"/>
      <c r="X37" s="109" t="s">
        <v>211</v>
      </c>
      <c r="Y37" s="110"/>
      <c r="Z37" s="109" t="s">
        <v>212</v>
      </c>
      <c r="AA37" s="110"/>
      <c r="AB37" s="109">
        <v>16658</v>
      </c>
      <c r="AC37" s="110"/>
      <c r="AD37" s="109">
        <v>19221</v>
      </c>
      <c r="AE37" s="110"/>
      <c r="AF37" s="109">
        <v>13378</v>
      </c>
      <c r="AG37" s="110"/>
      <c r="AH37" s="109">
        <v>17713</v>
      </c>
      <c r="AI37" s="110"/>
      <c r="AJ37" s="109" t="s">
        <v>9</v>
      </c>
      <c r="AK37" s="110"/>
      <c r="AL37" s="109" t="s">
        <v>9</v>
      </c>
      <c r="AM37" s="110"/>
      <c r="AN37" s="109" t="s">
        <v>9</v>
      </c>
      <c r="AO37" s="110"/>
      <c r="AP37" s="109" t="s">
        <v>9</v>
      </c>
      <c r="AQ37" s="109"/>
      <c r="AR37" s="110"/>
    </row>
    <row r="38" spans="1:44" ht="12.6" customHeight="1" x14ac:dyDescent="0.25">
      <c r="B38" s="107" t="s">
        <v>14</v>
      </c>
      <c r="C38" s="108" t="s">
        <v>15</v>
      </c>
      <c r="D38" s="109" t="s">
        <v>9</v>
      </c>
      <c r="E38" s="110"/>
      <c r="F38" s="109" t="s">
        <v>9</v>
      </c>
      <c r="G38" s="110"/>
      <c r="H38" s="109" t="s">
        <v>9</v>
      </c>
      <c r="I38" s="110"/>
      <c r="J38" s="109" t="s">
        <v>9</v>
      </c>
      <c r="K38" s="110"/>
      <c r="L38" s="109" t="s">
        <v>9</v>
      </c>
      <c r="M38" s="110"/>
      <c r="N38" s="109" t="s">
        <v>9</v>
      </c>
      <c r="O38" s="110"/>
      <c r="P38" s="109" t="s">
        <v>9</v>
      </c>
      <c r="Q38" s="110"/>
      <c r="R38" s="109" t="s">
        <v>9</v>
      </c>
      <c r="S38" s="110"/>
      <c r="T38" s="109" t="s">
        <v>9</v>
      </c>
      <c r="U38" s="110"/>
      <c r="V38" s="109" t="s">
        <v>9</v>
      </c>
      <c r="W38" s="110"/>
      <c r="X38" s="109" t="s">
        <v>9</v>
      </c>
      <c r="Y38" s="110"/>
      <c r="Z38" s="109" t="s">
        <v>9</v>
      </c>
      <c r="AA38" s="110"/>
      <c r="AB38" s="109" t="s">
        <v>9</v>
      </c>
      <c r="AC38" s="110"/>
      <c r="AD38" s="109">
        <v>99493</v>
      </c>
      <c r="AE38" s="110"/>
      <c r="AF38" s="109">
        <v>85243</v>
      </c>
      <c r="AG38" s="110"/>
      <c r="AH38" s="109">
        <v>96576</v>
      </c>
      <c r="AI38" s="110"/>
      <c r="AJ38" s="109">
        <v>88872</v>
      </c>
      <c r="AK38" s="110"/>
      <c r="AL38" s="109">
        <v>83256</v>
      </c>
      <c r="AM38" s="110"/>
      <c r="AN38" s="109" t="s">
        <v>9</v>
      </c>
      <c r="AO38" s="110"/>
      <c r="AP38" s="109" t="s">
        <v>9</v>
      </c>
      <c r="AQ38" s="109"/>
      <c r="AR38" s="110"/>
    </row>
    <row r="39" spans="1:44" s="102" customFormat="1" ht="12.6" customHeight="1" x14ac:dyDescent="0.25">
      <c r="B39" s="111" t="s">
        <v>16</v>
      </c>
      <c r="C39" s="112" t="s">
        <v>8</v>
      </c>
      <c r="D39" s="113" t="s">
        <v>149</v>
      </c>
      <c r="E39" s="114"/>
      <c r="F39" s="113" t="s">
        <v>213</v>
      </c>
      <c r="G39" s="114"/>
      <c r="H39" s="113" t="s">
        <v>214</v>
      </c>
      <c r="I39" s="114"/>
      <c r="J39" s="113" t="s">
        <v>215</v>
      </c>
      <c r="K39" s="114"/>
      <c r="L39" s="113" t="s">
        <v>9</v>
      </c>
      <c r="M39" s="114"/>
      <c r="N39" s="113" t="s">
        <v>216</v>
      </c>
      <c r="O39" s="114"/>
      <c r="P39" s="113" t="s">
        <v>217</v>
      </c>
      <c r="Q39" s="114"/>
      <c r="R39" s="113" t="s">
        <v>218</v>
      </c>
      <c r="S39" s="114"/>
      <c r="T39" s="113" t="s">
        <v>219</v>
      </c>
      <c r="U39" s="114"/>
      <c r="V39" s="113" t="s">
        <v>220</v>
      </c>
      <c r="W39" s="114"/>
      <c r="X39" s="113" t="s">
        <v>221</v>
      </c>
      <c r="Y39" s="114"/>
      <c r="Z39" s="113" t="s">
        <v>222</v>
      </c>
      <c r="AA39" s="114"/>
      <c r="AB39" s="113">
        <v>40009</v>
      </c>
      <c r="AC39" s="114"/>
      <c r="AD39" s="113">
        <v>43126.8</v>
      </c>
      <c r="AE39" s="114"/>
      <c r="AF39" s="113">
        <v>38372.5</v>
      </c>
      <c r="AG39" s="114"/>
      <c r="AH39" s="113">
        <v>44564</v>
      </c>
      <c r="AI39" s="114"/>
      <c r="AJ39" s="113">
        <v>43282</v>
      </c>
      <c r="AK39" s="114"/>
      <c r="AL39" s="113">
        <v>52462</v>
      </c>
      <c r="AM39" s="114"/>
      <c r="AN39" s="113">
        <v>39654</v>
      </c>
      <c r="AO39" s="114"/>
      <c r="AP39" s="113" t="s">
        <v>9</v>
      </c>
      <c r="AQ39" s="113"/>
      <c r="AR39" s="114"/>
    </row>
    <row r="40" spans="1:44" ht="12.6" customHeight="1" x14ac:dyDescent="0.25">
      <c r="B40" s="107" t="s">
        <v>17</v>
      </c>
      <c r="C40" s="108" t="s">
        <v>8</v>
      </c>
      <c r="D40" s="109">
        <v>45</v>
      </c>
      <c r="E40" s="110"/>
      <c r="F40" s="109">
        <v>226</v>
      </c>
      <c r="G40" s="110"/>
      <c r="H40" s="109">
        <v>87</v>
      </c>
      <c r="I40" s="110"/>
      <c r="J40" s="109">
        <v>177</v>
      </c>
      <c r="K40" s="110"/>
      <c r="L40" s="109">
        <v>97</v>
      </c>
      <c r="M40" s="110"/>
      <c r="N40" s="109">
        <v>95</v>
      </c>
      <c r="O40" s="110"/>
      <c r="P40" s="109">
        <v>128</v>
      </c>
      <c r="Q40" s="110"/>
      <c r="R40" s="109">
        <v>39</v>
      </c>
      <c r="S40" s="110"/>
      <c r="T40" s="109">
        <v>60</v>
      </c>
      <c r="U40" s="110"/>
      <c r="V40" s="109">
        <v>67</v>
      </c>
      <c r="W40" s="110"/>
      <c r="X40" s="109">
        <v>60</v>
      </c>
      <c r="Y40" s="110"/>
      <c r="Z40" s="109">
        <v>74</v>
      </c>
      <c r="AA40" s="110"/>
      <c r="AB40" s="109">
        <v>212.1</v>
      </c>
      <c r="AC40" s="110"/>
      <c r="AD40" s="109">
        <v>47.3</v>
      </c>
      <c r="AE40" s="110"/>
      <c r="AF40" s="109" t="s">
        <v>9</v>
      </c>
      <c r="AG40" s="110"/>
      <c r="AH40" s="109" t="s">
        <v>9</v>
      </c>
      <c r="AI40" s="110"/>
      <c r="AJ40" s="109" t="s">
        <v>9</v>
      </c>
      <c r="AK40" s="110"/>
      <c r="AL40" s="109" t="s">
        <v>9</v>
      </c>
      <c r="AM40" s="110"/>
      <c r="AN40" s="109" t="s">
        <v>9</v>
      </c>
      <c r="AO40" s="110"/>
      <c r="AP40" s="109" t="s">
        <v>9</v>
      </c>
      <c r="AQ40" s="109"/>
      <c r="AR40" s="110"/>
    </row>
    <row r="41" spans="1:44" ht="12.6" customHeight="1" x14ac:dyDescent="0.25">
      <c r="B41" s="107" t="s">
        <v>18</v>
      </c>
      <c r="C41" s="108" t="s">
        <v>8</v>
      </c>
      <c r="D41" s="109">
        <v>706</v>
      </c>
      <c r="E41" s="110"/>
      <c r="F41" s="109">
        <v>573</v>
      </c>
      <c r="G41" s="110"/>
      <c r="H41" s="109">
        <v>656</v>
      </c>
      <c r="I41" s="110"/>
      <c r="J41" s="109" t="s">
        <v>9</v>
      </c>
      <c r="K41" s="110"/>
      <c r="L41" s="109" t="s">
        <v>9</v>
      </c>
      <c r="M41" s="110"/>
      <c r="N41" s="109" t="s">
        <v>9</v>
      </c>
      <c r="O41" s="110"/>
      <c r="P41" s="109" t="s">
        <v>9</v>
      </c>
      <c r="Q41" s="110"/>
      <c r="R41" s="109" t="s">
        <v>9</v>
      </c>
      <c r="S41" s="110"/>
      <c r="T41" s="109" t="s">
        <v>9</v>
      </c>
      <c r="U41" s="110"/>
      <c r="V41" s="109" t="s">
        <v>9</v>
      </c>
      <c r="W41" s="110"/>
      <c r="X41" s="109" t="s">
        <v>9</v>
      </c>
      <c r="Y41" s="110"/>
      <c r="Z41" s="109" t="s">
        <v>9</v>
      </c>
      <c r="AA41" s="110"/>
      <c r="AB41" s="109" t="s">
        <v>9</v>
      </c>
      <c r="AC41" s="110"/>
      <c r="AD41" s="109" t="s">
        <v>9</v>
      </c>
      <c r="AE41" s="110"/>
      <c r="AF41" s="109" t="s">
        <v>9</v>
      </c>
      <c r="AG41" s="110"/>
      <c r="AH41" s="109" t="s">
        <v>9</v>
      </c>
      <c r="AI41" s="110"/>
      <c r="AJ41" s="109" t="s">
        <v>9</v>
      </c>
      <c r="AK41" s="110"/>
      <c r="AL41" s="109" t="s">
        <v>9</v>
      </c>
      <c r="AM41" s="110"/>
      <c r="AN41" s="109" t="s">
        <v>9</v>
      </c>
      <c r="AO41" s="110"/>
      <c r="AP41" s="109" t="s">
        <v>9</v>
      </c>
      <c r="AQ41" s="109"/>
      <c r="AR41" s="110"/>
    </row>
    <row r="42" spans="1:44" s="102" customFormat="1" ht="12.6" customHeight="1" x14ac:dyDescent="0.25">
      <c r="A42" s="1"/>
      <c r="B42" s="103" t="s">
        <v>19</v>
      </c>
      <c r="C42" s="104" t="s">
        <v>8</v>
      </c>
      <c r="D42" s="105" t="s">
        <v>150</v>
      </c>
      <c r="E42" s="101"/>
      <c r="F42" s="105" t="s">
        <v>223</v>
      </c>
      <c r="G42" s="101"/>
      <c r="H42" s="105" t="s">
        <v>224</v>
      </c>
      <c r="I42" s="101"/>
      <c r="J42" s="105" t="s">
        <v>225</v>
      </c>
      <c r="K42" s="101"/>
      <c r="L42" s="105" t="s">
        <v>226</v>
      </c>
      <c r="M42" s="101"/>
      <c r="N42" s="105" t="s">
        <v>227</v>
      </c>
      <c r="O42" s="101"/>
      <c r="P42" s="105" t="s">
        <v>228</v>
      </c>
      <c r="Q42" s="101"/>
      <c r="R42" s="105" t="s">
        <v>229</v>
      </c>
      <c r="S42" s="101"/>
      <c r="T42" s="105" t="s">
        <v>230</v>
      </c>
      <c r="U42" s="101"/>
      <c r="V42" s="105" t="s">
        <v>231</v>
      </c>
      <c r="W42" s="101"/>
      <c r="X42" s="105" t="s">
        <v>232</v>
      </c>
      <c r="Y42" s="101"/>
      <c r="Z42" s="105" t="s">
        <v>233</v>
      </c>
      <c r="AA42" s="101"/>
      <c r="AB42" s="105">
        <v>133902</v>
      </c>
      <c r="AC42" s="101"/>
      <c r="AD42" s="105">
        <v>131826</v>
      </c>
      <c r="AE42" s="101"/>
      <c r="AF42" s="105">
        <v>142623</v>
      </c>
      <c r="AG42" s="101"/>
      <c r="AH42" s="105">
        <v>167877</v>
      </c>
      <c r="AI42" s="101"/>
      <c r="AJ42" s="105">
        <v>151340</v>
      </c>
      <c r="AK42" s="101"/>
      <c r="AL42" s="105">
        <v>121031</v>
      </c>
      <c r="AM42" s="101"/>
      <c r="AN42" s="105">
        <v>157153</v>
      </c>
      <c r="AO42" s="101"/>
      <c r="AP42" s="105" t="s">
        <v>9</v>
      </c>
      <c r="AQ42" s="105"/>
      <c r="AR42" s="110"/>
    </row>
    <row r="43" spans="1:44" ht="12.6" customHeight="1" x14ac:dyDescent="0.25">
      <c r="B43" s="98" t="s">
        <v>20</v>
      </c>
      <c r="C43" s="99" t="s">
        <v>15</v>
      </c>
      <c r="D43" s="100" t="s">
        <v>151</v>
      </c>
      <c r="E43" s="106"/>
      <c r="F43" s="100" t="s">
        <v>234</v>
      </c>
      <c r="G43" s="106"/>
      <c r="H43" s="100" t="s">
        <v>235</v>
      </c>
      <c r="I43" s="106"/>
      <c r="J43" s="100" t="s">
        <v>236</v>
      </c>
      <c r="K43" s="106"/>
      <c r="L43" s="100" t="s">
        <v>237</v>
      </c>
      <c r="M43" s="106"/>
      <c r="N43" s="100" t="s">
        <v>238</v>
      </c>
      <c r="O43" s="106"/>
      <c r="P43" s="100" t="s">
        <v>239</v>
      </c>
      <c r="Q43" s="106"/>
      <c r="R43" s="100" t="s">
        <v>240</v>
      </c>
      <c r="S43" s="106"/>
      <c r="T43" s="100" t="s">
        <v>241</v>
      </c>
      <c r="U43" s="106"/>
      <c r="V43" s="100" t="s">
        <v>242</v>
      </c>
      <c r="W43" s="106"/>
      <c r="X43" s="100" t="s">
        <v>243</v>
      </c>
      <c r="Y43" s="106"/>
      <c r="Z43" s="100" t="s">
        <v>244</v>
      </c>
      <c r="AA43" s="106"/>
      <c r="AB43" s="100">
        <v>29325.7</v>
      </c>
      <c r="AC43" s="106"/>
      <c r="AD43" s="100">
        <v>31476</v>
      </c>
      <c r="AE43" s="106"/>
      <c r="AF43" s="100">
        <v>29484.6</v>
      </c>
      <c r="AG43" s="106"/>
      <c r="AH43" s="100">
        <v>26223.599999999999</v>
      </c>
      <c r="AI43" s="106"/>
      <c r="AJ43" s="100">
        <v>27465</v>
      </c>
      <c r="AK43" s="106"/>
      <c r="AL43" s="100">
        <v>24039.8</v>
      </c>
      <c r="AM43" s="106"/>
      <c r="AN43" s="100">
        <v>29820.400000000001</v>
      </c>
      <c r="AO43" s="106"/>
      <c r="AP43" s="100">
        <v>23480.3</v>
      </c>
      <c r="AQ43" s="100"/>
      <c r="AR43" s="114"/>
    </row>
    <row r="44" spans="1:44" ht="12.6" customHeight="1" x14ac:dyDescent="0.25">
      <c r="B44" s="98" t="s">
        <v>21</v>
      </c>
      <c r="C44" s="99" t="s">
        <v>8</v>
      </c>
      <c r="D44" s="100" t="s">
        <v>9</v>
      </c>
      <c r="E44" s="101"/>
      <c r="F44" s="100" t="s">
        <v>9</v>
      </c>
      <c r="G44" s="101"/>
      <c r="H44" s="100" t="s">
        <v>9</v>
      </c>
      <c r="I44" s="101"/>
      <c r="J44" s="100" t="s">
        <v>9</v>
      </c>
      <c r="K44" s="101"/>
      <c r="L44" s="100" t="s">
        <v>9</v>
      </c>
      <c r="M44" s="101"/>
      <c r="N44" s="100" t="s">
        <v>9</v>
      </c>
      <c r="O44" s="101"/>
      <c r="P44" s="100" t="s">
        <v>9</v>
      </c>
      <c r="Q44" s="101"/>
      <c r="R44" s="100" t="s">
        <v>245</v>
      </c>
      <c r="S44" s="101"/>
      <c r="T44" s="100" t="s">
        <v>246</v>
      </c>
      <c r="U44" s="101"/>
      <c r="V44" s="100" t="s">
        <v>247</v>
      </c>
      <c r="W44" s="101"/>
      <c r="X44" s="100" t="s">
        <v>248</v>
      </c>
      <c r="Y44" s="101"/>
      <c r="Z44" s="100" t="s">
        <v>249</v>
      </c>
      <c r="AA44" s="101"/>
      <c r="AB44" s="100" t="s">
        <v>9</v>
      </c>
      <c r="AC44" s="101"/>
      <c r="AD44" s="100" t="s">
        <v>9</v>
      </c>
      <c r="AE44" s="101"/>
      <c r="AF44" s="100" t="s">
        <v>9</v>
      </c>
      <c r="AG44" s="101"/>
      <c r="AH44" s="100" t="s">
        <v>9</v>
      </c>
      <c r="AI44" s="101"/>
      <c r="AJ44" s="100" t="s">
        <v>9</v>
      </c>
      <c r="AK44" s="101"/>
      <c r="AL44" s="100" t="s">
        <v>9</v>
      </c>
      <c r="AM44" s="101"/>
      <c r="AN44" s="100" t="s">
        <v>9</v>
      </c>
      <c r="AO44" s="101"/>
      <c r="AP44" s="100" t="s">
        <v>9</v>
      </c>
      <c r="AQ44" s="100"/>
      <c r="AR44" s="110"/>
    </row>
    <row r="45" spans="1:44" ht="12.6" customHeight="1" x14ac:dyDescent="0.25">
      <c r="B45" s="98" t="s">
        <v>22</v>
      </c>
      <c r="C45" s="99" t="s">
        <v>8</v>
      </c>
      <c r="D45" s="100" t="s">
        <v>9</v>
      </c>
      <c r="E45" s="101"/>
      <c r="F45" s="100" t="s">
        <v>9</v>
      </c>
      <c r="G45" s="101"/>
      <c r="H45" s="100" t="s">
        <v>9</v>
      </c>
      <c r="I45" s="101"/>
      <c r="J45" s="100" t="s">
        <v>9</v>
      </c>
      <c r="K45" s="101"/>
      <c r="L45" s="100" t="s">
        <v>9</v>
      </c>
      <c r="M45" s="101"/>
      <c r="N45" s="100" t="s">
        <v>9</v>
      </c>
      <c r="O45" s="101"/>
      <c r="P45" s="100" t="s">
        <v>9</v>
      </c>
      <c r="Q45" s="101"/>
      <c r="R45" s="100" t="s">
        <v>9</v>
      </c>
      <c r="S45" s="101"/>
      <c r="T45" s="100" t="s">
        <v>9</v>
      </c>
      <c r="U45" s="101"/>
      <c r="V45" s="100" t="s">
        <v>9</v>
      </c>
      <c r="W45" s="101"/>
      <c r="X45" s="100" t="s">
        <v>9</v>
      </c>
      <c r="Y45" s="101"/>
      <c r="Z45" s="100" t="s">
        <v>9</v>
      </c>
      <c r="AA45" s="101"/>
      <c r="AB45" s="100" t="s">
        <v>9</v>
      </c>
      <c r="AC45" s="101"/>
      <c r="AD45" s="100">
        <v>106772</v>
      </c>
      <c r="AE45" s="101"/>
      <c r="AF45" s="100">
        <v>108457</v>
      </c>
      <c r="AG45" s="101"/>
      <c r="AH45" s="100" t="s">
        <v>9</v>
      </c>
      <c r="AI45" s="101"/>
      <c r="AJ45" s="100" t="s">
        <v>9</v>
      </c>
      <c r="AK45" s="101"/>
      <c r="AL45" s="100" t="s">
        <v>9</v>
      </c>
      <c r="AM45" s="101"/>
      <c r="AN45" s="100" t="s">
        <v>9</v>
      </c>
      <c r="AO45" s="101"/>
      <c r="AP45" s="100" t="s">
        <v>9</v>
      </c>
      <c r="AQ45" s="100"/>
      <c r="AR45" s="110"/>
    </row>
    <row r="46" spans="1:44" ht="12.6" customHeight="1" x14ac:dyDescent="0.25">
      <c r="B46" s="98" t="s">
        <v>23</v>
      </c>
      <c r="C46" s="99" t="s">
        <v>8</v>
      </c>
      <c r="D46" s="100">
        <v>61</v>
      </c>
      <c r="E46" s="101"/>
      <c r="F46" s="100" t="s">
        <v>9</v>
      </c>
      <c r="G46" s="101"/>
      <c r="H46" s="100" t="s">
        <v>9</v>
      </c>
      <c r="I46" s="101"/>
      <c r="J46" s="100" t="s">
        <v>9</v>
      </c>
      <c r="K46" s="101"/>
      <c r="L46" s="100" t="s">
        <v>9</v>
      </c>
      <c r="M46" s="101"/>
      <c r="N46" s="100" t="s">
        <v>9</v>
      </c>
      <c r="O46" s="101"/>
      <c r="P46" s="100">
        <v>93</v>
      </c>
      <c r="Q46" s="101"/>
      <c r="R46" s="100">
        <v>82</v>
      </c>
      <c r="S46" s="101"/>
      <c r="T46" s="100">
        <v>83</v>
      </c>
      <c r="U46" s="101"/>
      <c r="V46" s="100">
        <v>79</v>
      </c>
      <c r="W46" s="101"/>
      <c r="X46" s="100">
        <v>80</v>
      </c>
      <c r="Y46" s="101"/>
      <c r="Z46" s="100">
        <v>70</v>
      </c>
      <c r="AA46" s="101"/>
      <c r="AB46" s="100">
        <v>80.8</v>
      </c>
      <c r="AC46" s="101"/>
      <c r="AD46" s="100">
        <v>76.099999999999994</v>
      </c>
      <c r="AE46" s="101"/>
      <c r="AF46" s="100">
        <v>76.5</v>
      </c>
      <c r="AG46" s="101"/>
      <c r="AH46" s="100">
        <v>77.400000000000006</v>
      </c>
      <c r="AI46" s="101"/>
      <c r="AJ46" s="100" t="s">
        <v>9</v>
      </c>
      <c r="AK46" s="101"/>
      <c r="AL46" s="100" t="s">
        <v>9</v>
      </c>
      <c r="AM46" s="101"/>
      <c r="AN46" s="100" t="s">
        <v>9</v>
      </c>
      <c r="AO46" s="101"/>
      <c r="AP46" s="100" t="s">
        <v>9</v>
      </c>
      <c r="AQ46" s="100"/>
      <c r="AR46" s="110"/>
    </row>
    <row r="47" spans="1:44" ht="12.6" customHeight="1" x14ac:dyDescent="0.25">
      <c r="B47" s="107" t="s">
        <v>24</v>
      </c>
      <c r="C47" s="108" t="s">
        <v>8</v>
      </c>
      <c r="D47" s="109" t="s">
        <v>9</v>
      </c>
      <c r="E47" s="110"/>
      <c r="F47" s="109" t="s">
        <v>9</v>
      </c>
      <c r="G47" s="110"/>
      <c r="H47" s="109" t="s">
        <v>9</v>
      </c>
      <c r="I47" s="110"/>
      <c r="J47" s="109" t="s">
        <v>9</v>
      </c>
      <c r="K47" s="110"/>
      <c r="L47" s="109" t="s">
        <v>9</v>
      </c>
      <c r="M47" s="110"/>
      <c r="N47" s="109" t="s">
        <v>9</v>
      </c>
      <c r="O47" s="110"/>
      <c r="P47" s="109" t="s">
        <v>9</v>
      </c>
      <c r="Q47" s="110"/>
      <c r="R47" s="109" t="s">
        <v>9</v>
      </c>
      <c r="S47" s="110"/>
      <c r="T47" s="109" t="s">
        <v>9</v>
      </c>
      <c r="U47" s="110"/>
      <c r="V47" s="109" t="s">
        <v>9</v>
      </c>
      <c r="W47" s="110"/>
      <c r="X47" s="109" t="s">
        <v>9</v>
      </c>
      <c r="Y47" s="110"/>
      <c r="Z47" s="109" t="s">
        <v>9</v>
      </c>
      <c r="AA47" s="110"/>
      <c r="AB47" s="109" t="s">
        <v>9</v>
      </c>
      <c r="AC47" s="110"/>
      <c r="AD47" s="109" t="s">
        <v>9</v>
      </c>
      <c r="AE47" s="110"/>
      <c r="AF47" s="109" t="s">
        <v>9</v>
      </c>
      <c r="AG47" s="110"/>
      <c r="AH47" s="109">
        <v>66277</v>
      </c>
      <c r="AI47" s="110"/>
      <c r="AJ47" s="109">
        <v>78285.33</v>
      </c>
      <c r="AK47" s="110"/>
      <c r="AL47" s="109">
        <v>35177.449999999997</v>
      </c>
      <c r="AM47" s="110"/>
      <c r="AN47" s="109" t="s">
        <v>9</v>
      </c>
      <c r="AO47" s="110"/>
      <c r="AP47" s="109" t="s">
        <v>9</v>
      </c>
      <c r="AQ47" s="109"/>
      <c r="AR47" s="110"/>
    </row>
    <row r="48" spans="1:44" ht="12.6" customHeight="1" x14ac:dyDescent="0.25">
      <c r="B48" s="107" t="s">
        <v>25</v>
      </c>
      <c r="C48" s="108" t="s">
        <v>8</v>
      </c>
      <c r="D48" s="109" t="s">
        <v>152</v>
      </c>
      <c r="E48" s="110"/>
      <c r="F48" s="109" t="s">
        <v>250</v>
      </c>
      <c r="G48" s="110"/>
      <c r="H48" s="109" t="s">
        <v>251</v>
      </c>
      <c r="I48" s="110"/>
      <c r="J48" s="109" t="s">
        <v>252</v>
      </c>
      <c r="K48" s="110"/>
      <c r="L48" s="109" t="s">
        <v>9</v>
      </c>
      <c r="M48" s="110"/>
      <c r="N48" s="109" t="s">
        <v>9</v>
      </c>
      <c r="O48" s="110"/>
      <c r="P48" s="109" t="s">
        <v>9</v>
      </c>
      <c r="Q48" s="110"/>
      <c r="R48" s="109" t="s">
        <v>9</v>
      </c>
      <c r="S48" s="110"/>
      <c r="T48" s="109" t="s">
        <v>9</v>
      </c>
      <c r="U48" s="110"/>
      <c r="V48" s="109" t="s">
        <v>9</v>
      </c>
      <c r="W48" s="110"/>
      <c r="X48" s="109" t="s">
        <v>9</v>
      </c>
      <c r="Y48" s="110"/>
      <c r="Z48" s="109" t="s">
        <v>9</v>
      </c>
      <c r="AA48" s="110"/>
      <c r="AB48" s="109" t="s">
        <v>9</v>
      </c>
      <c r="AC48" s="110"/>
      <c r="AD48" s="109" t="s">
        <v>9</v>
      </c>
      <c r="AE48" s="110"/>
      <c r="AF48" s="109" t="s">
        <v>9</v>
      </c>
      <c r="AG48" s="110"/>
      <c r="AH48" s="109" t="s">
        <v>9</v>
      </c>
      <c r="AI48" s="110"/>
      <c r="AJ48" s="109" t="s">
        <v>9</v>
      </c>
      <c r="AK48" s="110"/>
      <c r="AL48" s="109" t="s">
        <v>9</v>
      </c>
      <c r="AM48" s="110"/>
      <c r="AN48" s="109" t="s">
        <v>9</v>
      </c>
      <c r="AO48" s="110"/>
      <c r="AP48" s="109" t="s">
        <v>9</v>
      </c>
      <c r="AQ48" s="109"/>
      <c r="AR48" s="110"/>
    </row>
    <row r="49" spans="1:44" ht="12.6" customHeight="1" x14ac:dyDescent="0.25">
      <c r="B49" s="107" t="s">
        <v>26</v>
      </c>
      <c r="C49" s="108" t="s">
        <v>8</v>
      </c>
      <c r="D49" s="109" t="s">
        <v>9</v>
      </c>
      <c r="E49" s="114"/>
      <c r="F49" s="109" t="s">
        <v>9</v>
      </c>
      <c r="G49" s="114"/>
      <c r="H49" s="109" t="s">
        <v>9</v>
      </c>
      <c r="I49" s="114"/>
      <c r="J49" s="109" t="s">
        <v>9</v>
      </c>
      <c r="K49" s="114"/>
      <c r="L49" s="109" t="s">
        <v>9</v>
      </c>
      <c r="M49" s="114"/>
      <c r="N49" s="109" t="s">
        <v>9</v>
      </c>
      <c r="O49" s="114"/>
      <c r="P49" s="109" t="s">
        <v>9</v>
      </c>
      <c r="Q49" s="114"/>
      <c r="R49" s="109" t="s">
        <v>253</v>
      </c>
      <c r="S49" s="114"/>
      <c r="T49" s="109" t="s">
        <v>253</v>
      </c>
      <c r="U49" s="114"/>
      <c r="V49" s="109" t="s">
        <v>253</v>
      </c>
      <c r="W49" s="114"/>
      <c r="X49" s="109" t="s">
        <v>253</v>
      </c>
      <c r="Y49" s="114"/>
      <c r="Z49" s="109" t="s">
        <v>253</v>
      </c>
      <c r="AA49" s="114"/>
      <c r="AB49" s="109">
        <v>14996266</v>
      </c>
      <c r="AC49" s="114"/>
      <c r="AD49" s="109">
        <v>14996266</v>
      </c>
      <c r="AE49" s="114"/>
      <c r="AF49" s="109">
        <v>14996266</v>
      </c>
      <c r="AG49" s="114"/>
      <c r="AH49" s="109">
        <v>16418399</v>
      </c>
      <c r="AI49" s="114"/>
      <c r="AJ49" s="109">
        <v>13787027</v>
      </c>
      <c r="AK49" s="114"/>
      <c r="AL49" s="109">
        <v>16128863</v>
      </c>
      <c r="AM49" s="114"/>
      <c r="AN49" s="109">
        <v>14059531</v>
      </c>
      <c r="AO49" s="114"/>
      <c r="AP49" s="109" t="s">
        <v>9</v>
      </c>
      <c r="AQ49" s="109"/>
      <c r="AR49" s="114"/>
    </row>
    <row r="50" spans="1:44" ht="12.6" customHeight="1" x14ac:dyDescent="0.25">
      <c r="B50" s="107" t="s">
        <v>27</v>
      </c>
      <c r="C50" s="108" t="s">
        <v>8</v>
      </c>
      <c r="D50" s="109" t="s">
        <v>9</v>
      </c>
      <c r="E50" s="110"/>
      <c r="F50" s="109">
        <v>152</v>
      </c>
      <c r="G50" s="110"/>
      <c r="H50" s="109" t="s">
        <v>9</v>
      </c>
      <c r="I50" s="110"/>
      <c r="J50" s="109" t="s">
        <v>9</v>
      </c>
      <c r="K50" s="110"/>
      <c r="L50" s="109" t="s">
        <v>9</v>
      </c>
      <c r="M50" s="110"/>
      <c r="N50" s="109">
        <v>186</v>
      </c>
      <c r="O50" s="110"/>
      <c r="P50" s="109">
        <v>146</v>
      </c>
      <c r="Q50" s="110"/>
      <c r="R50" s="109">
        <v>148</v>
      </c>
      <c r="S50" s="110"/>
      <c r="T50" s="109">
        <v>116</v>
      </c>
      <c r="U50" s="110"/>
      <c r="V50" s="109">
        <v>191</v>
      </c>
      <c r="W50" s="110"/>
      <c r="X50" s="109">
        <v>183</v>
      </c>
      <c r="Y50" s="110"/>
      <c r="Z50" s="109">
        <v>163</v>
      </c>
      <c r="AA50" s="110"/>
      <c r="AB50" s="109" t="s">
        <v>9</v>
      </c>
      <c r="AC50" s="110"/>
      <c r="AD50" s="109" t="s">
        <v>9</v>
      </c>
      <c r="AE50" s="110"/>
      <c r="AF50" s="109" t="s">
        <v>9</v>
      </c>
      <c r="AG50" s="110"/>
      <c r="AH50" s="109" t="s">
        <v>9</v>
      </c>
      <c r="AI50" s="110"/>
      <c r="AJ50" s="109" t="s">
        <v>9</v>
      </c>
      <c r="AK50" s="110"/>
      <c r="AL50" s="109" t="s">
        <v>9</v>
      </c>
      <c r="AM50" s="110"/>
      <c r="AN50" s="109" t="s">
        <v>9</v>
      </c>
      <c r="AO50" s="110"/>
      <c r="AP50" s="109" t="s">
        <v>9</v>
      </c>
      <c r="AQ50" s="109"/>
      <c r="AR50" s="110"/>
    </row>
    <row r="51" spans="1:44" ht="12.6" customHeight="1" x14ac:dyDescent="0.25">
      <c r="B51" s="107" t="s">
        <v>28</v>
      </c>
      <c r="C51" s="108" t="s">
        <v>8</v>
      </c>
      <c r="D51" s="109" t="s">
        <v>153</v>
      </c>
      <c r="E51" s="110"/>
      <c r="F51" s="109" t="s">
        <v>254</v>
      </c>
      <c r="G51" s="110"/>
      <c r="H51" s="109" t="s">
        <v>9</v>
      </c>
      <c r="I51" s="110"/>
      <c r="J51" s="109" t="s">
        <v>9</v>
      </c>
      <c r="K51" s="110"/>
      <c r="L51" s="109" t="s">
        <v>9</v>
      </c>
      <c r="M51" s="110"/>
      <c r="N51" s="109" t="s">
        <v>255</v>
      </c>
      <c r="O51" s="110"/>
      <c r="P51" s="109" t="s">
        <v>256</v>
      </c>
      <c r="Q51" s="110"/>
      <c r="R51" s="109" t="s">
        <v>257</v>
      </c>
      <c r="S51" s="110"/>
      <c r="T51" s="109" t="s">
        <v>258</v>
      </c>
      <c r="U51" s="110"/>
      <c r="V51" s="109" t="s">
        <v>259</v>
      </c>
      <c r="W51" s="110"/>
      <c r="X51" s="109" t="s">
        <v>9</v>
      </c>
      <c r="Y51" s="110"/>
      <c r="Z51" s="109" t="s">
        <v>9</v>
      </c>
      <c r="AA51" s="110"/>
      <c r="AB51" s="109" t="s">
        <v>9</v>
      </c>
      <c r="AC51" s="110"/>
      <c r="AD51" s="109" t="s">
        <v>9</v>
      </c>
      <c r="AE51" s="110"/>
      <c r="AF51" s="109" t="s">
        <v>9</v>
      </c>
      <c r="AG51" s="110"/>
      <c r="AH51" s="109" t="s">
        <v>9</v>
      </c>
      <c r="AI51" s="110"/>
      <c r="AJ51" s="109" t="s">
        <v>9</v>
      </c>
      <c r="AK51" s="110"/>
      <c r="AL51" s="109" t="s">
        <v>9</v>
      </c>
      <c r="AM51" s="110"/>
      <c r="AN51" s="109" t="s">
        <v>9</v>
      </c>
      <c r="AO51" s="110"/>
      <c r="AP51" s="109" t="s">
        <v>9</v>
      </c>
      <c r="AQ51" s="109"/>
      <c r="AR51" s="110"/>
    </row>
    <row r="52" spans="1:44" ht="12.6" customHeight="1" x14ac:dyDescent="0.25">
      <c r="B52" s="98" t="s">
        <v>29</v>
      </c>
      <c r="C52" s="99" t="s">
        <v>15</v>
      </c>
      <c r="D52" s="100" t="s">
        <v>9</v>
      </c>
      <c r="E52" s="101"/>
      <c r="F52" s="100" t="s">
        <v>9</v>
      </c>
      <c r="G52" s="101"/>
      <c r="H52" s="100" t="s">
        <v>9</v>
      </c>
      <c r="I52" s="101"/>
      <c r="J52" s="100" t="s">
        <v>9</v>
      </c>
      <c r="K52" s="101"/>
      <c r="L52" s="100" t="s">
        <v>9</v>
      </c>
      <c r="M52" s="101"/>
      <c r="N52" s="100" t="s">
        <v>9</v>
      </c>
      <c r="O52" s="101"/>
      <c r="P52" s="100" t="s">
        <v>9</v>
      </c>
      <c r="Q52" s="101"/>
      <c r="R52" s="100" t="s">
        <v>9</v>
      </c>
      <c r="S52" s="101"/>
      <c r="T52" s="100" t="s">
        <v>9</v>
      </c>
      <c r="U52" s="101"/>
      <c r="V52" s="100" t="s">
        <v>9</v>
      </c>
      <c r="W52" s="101"/>
      <c r="X52" s="100" t="s">
        <v>9</v>
      </c>
      <c r="Y52" s="101"/>
      <c r="Z52" s="100" t="s">
        <v>9</v>
      </c>
      <c r="AA52" s="101"/>
      <c r="AB52" s="100" t="s">
        <v>9</v>
      </c>
      <c r="AC52" s="101"/>
      <c r="AD52" s="100" t="s">
        <v>9</v>
      </c>
      <c r="AE52" s="101"/>
      <c r="AF52" s="100" t="s">
        <v>9</v>
      </c>
      <c r="AG52" s="101"/>
      <c r="AH52" s="100" t="s">
        <v>9</v>
      </c>
      <c r="AI52" s="101"/>
      <c r="AJ52" s="100" t="s">
        <v>9</v>
      </c>
      <c r="AK52" s="101"/>
      <c r="AL52" s="100" t="s">
        <v>9</v>
      </c>
      <c r="AM52" s="101"/>
      <c r="AN52" s="100">
        <v>74630</v>
      </c>
      <c r="AO52" s="101"/>
      <c r="AP52" s="100">
        <v>70865</v>
      </c>
      <c r="AQ52" s="100"/>
      <c r="AR52" s="110"/>
    </row>
    <row r="53" spans="1:44" ht="12.6" customHeight="1" x14ac:dyDescent="0.25">
      <c r="B53" s="98" t="s">
        <v>30</v>
      </c>
      <c r="C53" s="99" t="s">
        <v>8</v>
      </c>
      <c r="D53" s="100" t="s">
        <v>9</v>
      </c>
      <c r="E53" s="106"/>
      <c r="F53" s="100" t="s">
        <v>9</v>
      </c>
      <c r="G53" s="106"/>
      <c r="H53" s="100" t="s">
        <v>9</v>
      </c>
      <c r="I53" s="106"/>
      <c r="J53" s="100" t="s">
        <v>9</v>
      </c>
      <c r="K53" s="106"/>
      <c r="L53" s="100" t="s">
        <v>9</v>
      </c>
      <c r="M53" s="106"/>
      <c r="N53" s="100" t="s">
        <v>9</v>
      </c>
      <c r="O53" s="106"/>
      <c r="P53" s="100" t="s">
        <v>9</v>
      </c>
      <c r="Q53" s="106"/>
      <c r="R53" s="100" t="s">
        <v>9</v>
      </c>
      <c r="S53" s="106"/>
      <c r="T53" s="100" t="s">
        <v>9</v>
      </c>
      <c r="U53" s="106"/>
      <c r="V53" s="100" t="s">
        <v>9</v>
      </c>
      <c r="W53" s="106"/>
      <c r="X53" s="100" t="s">
        <v>9</v>
      </c>
      <c r="Y53" s="106"/>
      <c r="Z53" s="100" t="s">
        <v>9</v>
      </c>
      <c r="AA53" s="106"/>
      <c r="AB53" s="100" t="s">
        <v>9</v>
      </c>
      <c r="AC53" s="106"/>
      <c r="AD53" s="100" t="s">
        <v>9</v>
      </c>
      <c r="AE53" s="106"/>
      <c r="AF53" s="100" t="s">
        <v>9</v>
      </c>
      <c r="AG53" s="106"/>
      <c r="AH53" s="100">
        <v>785944</v>
      </c>
      <c r="AI53" s="106"/>
      <c r="AJ53" s="100" t="s">
        <v>9</v>
      </c>
      <c r="AK53" s="106"/>
      <c r="AL53" s="100" t="s">
        <v>9</v>
      </c>
      <c r="AM53" s="106"/>
      <c r="AN53" s="100" t="s">
        <v>9</v>
      </c>
      <c r="AO53" s="106"/>
      <c r="AP53" s="100" t="s">
        <v>9</v>
      </c>
      <c r="AQ53" s="100"/>
      <c r="AR53" s="114"/>
    </row>
    <row r="54" spans="1:44" ht="12.6" customHeight="1" x14ac:dyDescent="0.25">
      <c r="B54" s="98" t="s">
        <v>31</v>
      </c>
      <c r="C54" s="99" t="s">
        <v>8</v>
      </c>
      <c r="D54" s="100" t="s">
        <v>154</v>
      </c>
      <c r="E54" s="101"/>
      <c r="F54" s="100" t="s">
        <v>260</v>
      </c>
      <c r="G54" s="101"/>
      <c r="H54" s="100" t="s">
        <v>261</v>
      </c>
      <c r="I54" s="101"/>
      <c r="J54" s="100" t="s">
        <v>262</v>
      </c>
      <c r="K54" s="101"/>
      <c r="L54" s="100" t="s">
        <v>263</v>
      </c>
      <c r="M54" s="101"/>
      <c r="N54" s="100" t="s">
        <v>264</v>
      </c>
      <c r="O54" s="101"/>
      <c r="P54" s="100" t="s">
        <v>265</v>
      </c>
      <c r="Q54" s="101"/>
      <c r="R54" s="100" t="s">
        <v>266</v>
      </c>
      <c r="S54" s="101"/>
      <c r="T54" s="100" t="s">
        <v>267</v>
      </c>
      <c r="U54" s="101"/>
      <c r="V54" s="100" t="s">
        <v>268</v>
      </c>
      <c r="W54" s="101"/>
      <c r="X54" s="100" t="s">
        <v>269</v>
      </c>
      <c r="Y54" s="101"/>
      <c r="Z54" s="100" t="s">
        <v>270</v>
      </c>
      <c r="AA54" s="101"/>
      <c r="AB54" s="100">
        <v>854861.9</v>
      </c>
      <c r="AC54" s="101"/>
      <c r="AD54" s="100">
        <v>900370.1</v>
      </c>
      <c r="AE54" s="101"/>
      <c r="AF54" s="100" t="s">
        <v>9</v>
      </c>
      <c r="AG54" s="101"/>
      <c r="AH54" s="100" t="s">
        <v>9</v>
      </c>
      <c r="AI54" s="101"/>
      <c r="AJ54" s="100" t="s">
        <v>9</v>
      </c>
      <c r="AK54" s="101"/>
      <c r="AL54" s="100" t="s">
        <v>9</v>
      </c>
      <c r="AM54" s="101"/>
      <c r="AN54" s="100" t="s">
        <v>9</v>
      </c>
      <c r="AO54" s="101"/>
      <c r="AP54" s="100" t="s">
        <v>9</v>
      </c>
      <c r="AQ54" s="100"/>
      <c r="AR54" s="110"/>
    </row>
    <row r="55" spans="1:44" ht="12.6" customHeight="1" x14ac:dyDescent="0.25">
      <c r="B55" s="98" t="s">
        <v>32</v>
      </c>
      <c r="C55" s="99" t="s">
        <v>8</v>
      </c>
      <c r="D55" s="100" t="s">
        <v>155</v>
      </c>
      <c r="E55" s="101"/>
      <c r="F55" s="100" t="s">
        <v>271</v>
      </c>
      <c r="G55" s="101"/>
      <c r="H55" s="100" t="s">
        <v>272</v>
      </c>
      <c r="I55" s="101"/>
      <c r="J55" s="100">
        <v>1315783</v>
      </c>
      <c r="K55" s="101"/>
      <c r="L55" s="100" t="s">
        <v>273</v>
      </c>
      <c r="M55" s="101"/>
      <c r="N55" s="100" t="s">
        <v>274</v>
      </c>
      <c r="O55" s="101"/>
      <c r="P55" s="100" t="s">
        <v>275</v>
      </c>
      <c r="Q55" s="101"/>
      <c r="R55" s="100" t="s">
        <v>276</v>
      </c>
      <c r="S55" s="101"/>
      <c r="T55" s="100" t="s">
        <v>277</v>
      </c>
      <c r="U55" s="101"/>
      <c r="V55" s="100" t="s">
        <v>278</v>
      </c>
      <c r="W55" s="101"/>
      <c r="X55" s="100" t="s">
        <v>279</v>
      </c>
      <c r="Y55" s="101"/>
      <c r="Z55" s="100" t="s">
        <v>280</v>
      </c>
      <c r="AA55" s="101"/>
      <c r="AB55" s="100">
        <v>1181614</v>
      </c>
      <c r="AC55" s="101"/>
      <c r="AD55" s="100">
        <v>800225.2</v>
      </c>
      <c r="AE55" s="101"/>
      <c r="AF55" s="100" t="s">
        <v>9</v>
      </c>
      <c r="AG55" s="101"/>
      <c r="AH55" s="100" t="s">
        <v>9</v>
      </c>
      <c r="AI55" s="101"/>
      <c r="AJ55" s="100" t="s">
        <v>9</v>
      </c>
      <c r="AK55" s="101"/>
      <c r="AL55" s="100" t="s">
        <v>9</v>
      </c>
      <c r="AM55" s="101"/>
      <c r="AN55" s="100" t="s">
        <v>9</v>
      </c>
      <c r="AO55" s="101"/>
      <c r="AP55" s="100" t="s">
        <v>9</v>
      </c>
      <c r="AQ55" s="100"/>
      <c r="AR55" s="110"/>
    </row>
    <row r="56" spans="1:44" ht="12.6" customHeight="1" x14ac:dyDescent="0.25">
      <c r="B56" s="98" t="s">
        <v>33</v>
      </c>
      <c r="C56" s="99" t="s">
        <v>8</v>
      </c>
      <c r="D56" s="100" t="s">
        <v>9</v>
      </c>
      <c r="E56" s="101"/>
      <c r="F56" s="100" t="s">
        <v>9</v>
      </c>
      <c r="G56" s="101"/>
      <c r="H56" s="100" t="s">
        <v>9</v>
      </c>
      <c r="I56" s="101"/>
      <c r="J56" s="100" t="s">
        <v>9</v>
      </c>
      <c r="K56" s="101"/>
      <c r="L56" s="100" t="s">
        <v>9</v>
      </c>
      <c r="M56" s="101"/>
      <c r="N56" s="100" t="s">
        <v>9</v>
      </c>
      <c r="O56" s="101"/>
      <c r="P56" s="100" t="s">
        <v>281</v>
      </c>
      <c r="Q56" s="101"/>
      <c r="R56" s="100" t="s">
        <v>282</v>
      </c>
      <c r="S56" s="101"/>
      <c r="T56" s="100" t="s">
        <v>283</v>
      </c>
      <c r="U56" s="101"/>
      <c r="V56" s="100" t="s">
        <v>284</v>
      </c>
      <c r="W56" s="101"/>
      <c r="X56" s="100" t="s">
        <v>285</v>
      </c>
      <c r="Y56" s="101"/>
      <c r="Z56" s="100" t="s">
        <v>286</v>
      </c>
      <c r="AA56" s="101"/>
      <c r="AB56" s="100">
        <v>5784000</v>
      </c>
      <c r="AC56" s="101"/>
      <c r="AD56" s="100">
        <v>5776300</v>
      </c>
      <c r="AE56" s="101"/>
      <c r="AF56" s="100">
        <v>6200000</v>
      </c>
      <c r="AG56" s="101"/>
      <c r="AH56" s="100">
        <v>5595900</v>
      </c>
      <c r="AI56" s="101"/>
      <c r="AJ56" s="100">
        <v>6565000</v>
      </c>
      <c r="AK56" s="101"/>
      <c r="AL56" s="100">
        <v>5513300</v>
      </c>
      <c r="AM56" s="101"/>
      <c r="AN56" s="100">
        <v>6515000</v>
      </c>
      <c r="AO56" s="101"/>
      <c r="AP56" s="100" t="s">
        <v>9</v>
      </c>
      <c r="AQ56" s="100"/>
      <c r="AR56" s="110"/>
    </row>
    <row r="57" spans="1:44" s="102" customFormat="1" ht="34.799999999999997" customHeight="1" x14ac:dyDescent="0.25">
      <c r="A57" s="1"/>
      <c r="B57" s="111" t="s">
        <v>34</v>
      </c>
      <c r="C57" s="112" t="s">
        <v>8</v>
      </c>
      <c r="D57" s="113" t="s">
        <v>156</v>
      </c>
      <c r="E57" s="110"/>
      <c r="F57" s="113" t="s">
        <v>287</v>
      </c>
      <c r="G57" s="110"/>
      <c r="H57" s="113" t="s">
        <v>288</v>
      </c>
      <c r="I57" s="110"/>
      <c r="J57" s="113" t="s">
        <v>289</v>
      </c>
      <c r="K57" s="110"/>
      <c r="L57" s="113" t="s">
        <v>290</v>
      </c>
      <c r="M57" s="110"/>
      <c r="N57" s="113" t="s">
        <v>291</v>
      </c>
      <c r="O57" s="110"/>
      <c r="P57" s="113" t="s">
        <v>292</v>
      </c>
      <c r="Q57" s="110"/>
      <c r="R57" s="113" t="s">
        <v>293</v>
      </c>
      <c r="S57" s="110"/>
      <c r="T57" s="113" t="s">
        <v>294</v>
      </c>
      <c r="U57" s="110"/>
      <c r="V57" s="113" t="s">
        <v>295</v>
      </c>
      <c r="W57" s="110"/>
      <c r="X57" s="113" t="s">
        <v>296</v>
      </c>
      <c r="Y57" s="110"/>
      <c r="Z57" s="113" t="s">
        <v>297</v>
      </c>
      <c r="AA57" s="110"/>
      <c r="AB57" s="113">
        <v>2885</v>
      </c>
      <c r="AC57" s="110"/>
      <c r="AD57" s="113">
        <v>1874</v>
      </c>
      <c r="AE57" s="110"/>
      <c r="AF57" s="113">
        <v>3366.6880000000001</v>
      </c>
      <c r="AG57" s="110"/>
      <c r="AH57" s="113">
        <v>2396.165</v>
      </c>
      <c r="AI57" s="110"/>
      <c r="AJ57" s="113" t="s">
        <v>9</v>
      </c>
      <c r="AK57" s="110"/>
      <c r="AL57" s="113" t="s">
        <v>9</v>
      </c>
      <c r="AM57" s="110"/>
      <c r="AN57" s="113" t="s">
        <v>9</v>
      </c>
      <c r="AO57" s="110"/>
      <c r="AP57" s="113" t="s">
        <v>9</v>
      </c>
      <c r="AQ57" s="113"/>
      <c r="AR57" s="110"/>
    </row>
    <row r="58" spans="1:44" ht="25.2" customHeight="1" x14ac:dyDescent="0.25">
      <c r="B58" s="107" t="s">
        <v>35</v>
      </c>
      <c r="C58" s="108" t="s">
        <v>8</v>
      </c>
      <c r="D58" s="109">
        <v>32</v>
      </c>
      <c r="E58" s="110"/>
      <c r="F58" s="109">
        <v>44</v>
      </c>
      <c r="G58" s="110"/>
      <c r="H58" s="109">
        <v>45</v>
      </c>
      <c r="I58" s="110"/>
      <c r="J58" s="109">
        <v>71</v>
      </c>
      <c r="K58" s="110"/>
      <c r="L58" s="109">
        <v>63</v>
      </c>
      <c r="M58" s="110"/>
      <c r="N58" s="109">
        <v>50</v>
      </c>
      <c r="O58" s="110"/>
      <c r="P58" s="109">
        <v>60</v>
      </c>
      <c r="Q58" s="110"/>
      <c r="R58" s="109">
        <v>66</v>
      </c>
      <c r="S58" s="110"/>
      <c r="T58" s="109">
        <v>57</v>
      </c>
      <c r="U58" s="110"/>
      <c r="V58" s="109">
        <v>39</v>
      </c>
      <c r="W58" s="110"/>
      <c r="X58" s="109">
        <v>39</v>
      </c>
      <c r="Y58" s="110"/>
      <c r="Z58" s="109">
        <v>49</v>
      </c>
      <c r="AA58" s="110"/>
      <c r="AB58" s="109">
        <v>51.95</v>
      </c>
      <c r="AC58" s="110"/>
      <c r="AD58" s="109">
        <v>38.119999999999997</v>
      </c>
      <c r="AE58" s="110"/>
      <c r="AF58" s="109">
        <v>73.2</v>
      </c>
      <c r="AG58" s="110"/>
      <c r="AH58" s="109">
        <v>42.13</v>
      </c>
      <c r="AI58" s="110"/>
      <c r="AJ58" s="109" t="s">
        <v>9</v>
      </c>
      <c r="AK58" s="110"/>
      <c r="AL58" s="109" t="s">
        <v>9</v>
      </c>
      <c r="AM58" s="110"/>
      <c r="AN58" s="109" t="s">
        <v>9</v>
      </c>
      <c r="AO58" s="110"/>
      <c r="AP58" s="109" t="s">
        <v>9</v>
      </c>
      <c r="AQ58" s="109"/>
      <c r="AR58" s="110"/>
    </row>
    <row r="59" spans="1:44" x14ac:dyDescent="0.25">
      <c r="B59" s="107" t="s">
        <v>36</v>
      </c>
      <c r="C59" s="108" t="s">
        <v>8</v>
      </c>
      <c r="D59" s="109" t="s">
        <v>9</v>
      </c>
      <c r="E59" s="114"/>
      <c r="F59" s="109" t="s">
        <v>9</v>
      </c>
      <c r="G59" s="114"/>
      <c r="H59" s="109" t="s">
        <v>9</v>
      </c>
      <c r="I59" s="114"/>
      <c r="J59" s="109" t="s">
        <v>9</v>
      </c>
      <c r="K59" s="114"/>
      <c r="L59" s="109" t="s">
        <v>9</v>
      </c>
      <c r="M59" s="114"/>
      <c r="N59" s="109" t="s">
        <v>9</v>
      </c>
      <c r="O59" s="114"/>
      <c r="P59" s="109" t="s">
        <v>9</v>
      </c>
      <c r="Q59" s="114"/>
      <c r="R59" s="109" t="s">
        <v>298</v>
      </c>
      <c r="S59" s="114"/>
      <c r="T59" s="109" t="s">
        <v>299</v>
      </c>
      <c r="U59" s="114"/>
      <c r="V59" s="109" t="s">
        <v>300</v>
      </c>
      <c r="W59" s="114"/>
      <c r="X59" s="109" t="s">
        <v>301</v>
      </c>
      <c r="Y59" s="114"/>
      <c r="Z59" s="109" t="s">
        <v>302</v>
      </c>
      <c r="AA59" s="114"/>
      <c r="AB59" s="109">
        <v>146862.79999999999</v>
      </c>
      <c r="AC59" s="114"/>
      <c r="AD59" s="109">
        <v>170875.1</v>
      </c>
      <c r="AE59" s="114"/>
      <c r="AF59" s="109">
        <v>183359</v>
      </c>
      <c r="AG59" s="114"/>
      <c r="AH59" s="109">
        <v>151182.70000000001</v>
      </c>
      <c r="AI59" s="114"/>
      <c r="AJ59" s="109">
        <v>205962.2</v>
      </c>
      <c r="AK59" s="114"/>
      <c r="AL59" s="109">
        <v>154951.6</v>
      </c>
      <c r="AM59" s="114"/>
      <c r="AN59" s="109">
        <v>170035.6</v>
      </c>
      <c r="AO59" s="114"/>
      <c r="AP59" s="109" t="s">
        <v>9</v>
      </c>
      <c r="AQ59" s="109"/>
      <c r="AR59" s="114"/>
    </row>
    <row r="60" spans="1:44" s="102" customFormat="1" x14ac:dyDescent="0.25">
      <c r="A60" s="1"/>
      <c r="B60" s="107" t="s">
        <v>37</v>
      </c>
      <c r="C60" s="108" t="s">
        <v>8</v>
      </c>
      <c r="D60" s="109" t="s">
        <v>157</v>
      </c>
      <c r="E60" s="114">
        <v>2</v>
      </c>
      <c r="F60" s="109" t="s">
        <v>9</v>
      </c>
      <c r="G60" s="114"/>
      <c r="H60" s="109" t="s">
        <v>9</v>
      </c>
      <c r="I60" s="114"/>
      <c r="J60" s="109" t="s">
        <v>9</v>
      </c>
      <c r="K60" s="114"/>
      <c r="L60" s="109" t="s">
        <v>9</v>
      </c>
      <c r="M60" s="114"/>
      <c r="N60" s="109" t="s">
        <v>9</v>
      </c>
      <c r="O60" s="114"/>
      <c r="P60" s="109" t="s">
        <v>9</v>
      </c>
      <c r="Q60" s="114"/>
      <c r="R60" s="109" t="s">
        <v>9</v>
      </c>
      <c r="S60" s="114"/>
      <c r="T60" s="109" t="s">
        <v>9</v>
      </c>
      <c r="U60" s="114"/>
      <c r="V60" s="109" t="s">
        <v>9</v>
      </c>
      <c r="W60" s="114"/>
      <c r="X60" s="109" t="s">
        <v>9</v>
      </c>
      <c r="Y60" s="114"/>
      <c r="Z60" s="109" t="s">
        <v>9</v>
      </c>
      <c r="AA60" s="114"/>
      <c r="AB60" s="109" t="s">
        <v>9</v>
      </c>
      <c r="AC60" s="114"/>
      <c r="AD60" s="109" t="s">
        <v>9</v>
      </c>
      <c r="AE60" s="114"/>
      <c r="AF60" s="109" t="s">
        <v>9</v>
      </c>
      <c r="AG60" s="114"/>
      <c r="AH60" s="109" t="s">
        <v>9</v>
      </c>
      <c r="AI60" s="114"/>
      <c r="AJ60" s="109" t="s">
        <v>9</v>
      </c>
      <c r="AK60" s="114"/>
      <c r="AL60" s="109" t="s">
        <v>9</v>
      </c>
      <c r="AM60" s="114"/>
      <c r="AN60" s="109" t="s">
        <v>9</v>
      </c>
      <c r="AO60" s="114"/>
      <c r="AP60" s="109" t="s">
        <v>9</v>
      </c>
      <c r="AQ60" s="109"/>
      <c r="AR60" s="114"/>
    </row>
    <row r="61" spans="1:44" s="102" customFormat="1" x14ac:dyDescent="0.25">
      <c r="A61" s="1"/>
      <c r="B61" s="111" t="s">
        <v>38</v>
      </c>
      <c r="C61" s="112" t="s">
        <v>15</v>
      </c>
      <c r="D61" s="113" t="s">
        <v>158</v>
      </c>
      <c r="E61" s="110"/>
      <c r="F61" s="113" t="s">
        <v>303</v>
      </c>
      <c r="G61" s="110"/>
      <c r="H61" s="113" t="s">
        <v>9</v>
      </c>
      <c r="I61" s="110"/>
      <c r="J61" s="113" t="s">
        <v>9</v>
      </c>
      <c r="K61" s="110"/>
      <c r="L61" s="113" t="s">
        <v>9</v>
      </c>
      <c r="M61" s="110"/>
      <c r="N61" s="113" t="s">
        <v>9</v>
      </c>
      <c r="O61" s="110"/>
      <c r="P61" s="113" t="s">
        <v>304</v>
      </c>
      <c r="Q61" s="110"/>
      <c r="R61" s="113" t="s">
        <v>305</v>
      </c>
      <c r="S61" s="110"/>
      <c r="T61" s="113" t="s">
        <v>306</v>
      </c>
      <c r="U61" s="110"/>
      <c r="V61" s="113" t="s">
        <v>307</v>
      </c>
      <c r="W61" s="110"/>
      <c r="X61" s="113" t="s">
        <v>308</v>
      </c>
      <c r="Y61" s="110"/>
      <c r="Z61" s="113" t="s">
        <v>309</v>
      </c>
      <c r="AA61" s="110"/>
      <c r="AB61" s="113">
        <v>57114</v>
      </c>
      <c r="AC61" s="110"/>
      <c r="AD61" s="113">
        <v>60255</v>
      </c>
      <c r="AE61" s="110"/>
      <c r="AF61" s="113" t="s">
        <v>9</v>
      </c>
      <c r="AG61" s="110"/>
      <c r="AH61" s="113" t="s">
        <v>9</v>
      </c>
      <c r="AI61" s="110"/>
      <c r="AJ61" s="113" t="s">
        <v>9</v>
      </c>
      <c r="AK61" s="110"/>
      <c r="AL61" s="113">
        <v>66680</v>
      </c>
      <c r="AM61" s="110"/>
      <c r="AN61" s="113" t="s">
        <v>9</v>
      </c>
      <c r="AO61" s="110"/>
      <c r="AP61" s="113" t="s">
        <v>9</v>
      </c>
      <c r="AQ61" s="113"/>
      <c r="AR61" s="110"/>
    </row>
    <row r="62" spans="1:44" ht="15.75" customHeight="1" x14ac:dyDescent="0.25">
      <c r="B62" s="98" t="s">
        <v>39</v>
      </c>
      <c r="C62" s="99" t="s">
        <v>8</v>
      </c>
      <c r="D62" s="100" t="s">
        <v>159</v>
      </c>
      <c r="E62" s="106"/>
      <c r="F62" s="100" t="s">
        <v>310</v>
      </c>
      <c r="G62" s="106"/>
      <c r="H62" s="100" t="s">
        <v>311</v>
      </c>
      <c r="I62" s="106"/>
      <c r="J62" s="100" t="s">
        <v>312</v>
      </c>
      <c r="K62" s="106"/>
      <c r="L62" s="100" t="s">
        <v>313</v>
      </c>
      <c r="M62" s="106"/>
      <c r="N62" s="100" t="s">
        <v>314</v>
      </c>
      <c r="O62" s="106"/>
      <c r="P62" s="100" t="s">
        <v>315</v>
      </c>
      <c r="Q62" s="106"/>
      <c r="R62" s="100" t="s">
        <v>316</v>
      </c>
      <c r="S62" s="106"/>
      <c r="T62" s="100" t="s">
        <v>317</v>
      </c>
      <c r="U62" s="106"/>
      <c r="V62" s="100" t="s">
        <v>318</v>
      </c>
      <c r="W62" s="106"/>
      <c r="X62" s="100" t="s">
        <v>319</v>
      </c>
      <c r="Y62" s="106"/>
      <c r="Z62" s="100" t="s">
        <v>320</v>
      </c>
      <c r="AA62" s="106"/>
      <c r="AB62" s="100">
        <v>143146</v>
      </c>
      <c r="AC62" s="106"/>
      <c r="AD62" s="100">
        <v>173896</v>
      </c>
      <c r="AE62" s="106"/>
      <c r="AF62" s="100">
        <v>150892</v>
      </c>
      <c r="AG62" s="106"/>
      <c r="AH62" s="100">
        <v>114559</v>
      </c>
      <c r="AI62" s="106"/>
      <c r="AJ62" s="100">
        <v>137896</v>
      </c>
      <c r="AK62" s="106"/>
      <c r="AL62" s="100">
        <v>134831</v>
      </c>
      <c r="AM62" s="106"/>
      <c r="AN62" s="100">
        <v>153841</v>
      </c>
      <c r="AO62" s="106"/>
      <c r="AP62" s="100" t="s">
        <v>9</v>
      </c>
      <c r="AQ62" s="100"/>
      <c r="AR62" s="114"/>
    </row>
    <row r="63" spans="1:44" x14ac:dyDescent="0.25">
      <c r="B63" s="98" t="s">
        <v>40</v>
      </c>
      <c r="C63" s="99" t="s">
        <v>15</v>
      </c>
      <c r="D63" s="100" t="s">
        <v>9</v>
      </c>
      <c r="E63" s="106"/>
      <c r="F63" s="100" t="s">
        <v>9</v>
      </c>
      <c r="G63" s="106"/>
      <c r="H63" s="100" t="s">
        <v>321</v>
      </c>
      <c r="I63" s="106"/>
      <c r="J63" s="100" t="s">
        <v>322</v>
      </c>
      <c r="K63" s="106"/>
      <c r="L63" s="100" t="s">
        <v>323</v>
      </c>
      <c r="M63" s="106"/>
      <c r="N63" s="100" t="s">
        <v>324</v>
      </c>
      <c r="O63" s="106"/>
      <c r="P63" s="100" t="s">
        <v>325</v>
      </c>
      <c r="Q63" s="106"/>
      <c r="R63" s="100" t="s">
        <v>326</v>
      </c>
      <c r="S63" s="106"/>
      <c r="T63" s="100" t="s">
        <v>327</v>
      </c>
      <c r="U63" s="106"/>
      <c r="V63" s="100" t="s">
        <v>328</v>
      </c>
      <c r="W63" s="106"/>
      <c r="X63" s="100" t="s">
        <v>329</v>
      </c>
      <c r="Y63" s="106"/>
      <c r="Z63" s="100" t="s">
        <v>330</v>
      </c>
      <c r="AA63" s="106"/>
      <c r="AB63" s="100">
        <v>2326.1999999999998</v>
      </c>
      <c r="AC63" s="106"/>
      <c r="AD63" s="100">
        <v>2766.7</v>
      </c>
      <c r="AE63" s="106"/>
      <c r="AF63" s="100">
        <v>1648</v>
      </c>
      <c r="AG63" s="106"/>
      <c r="AH63" s="100">
        <v>3745</v>
      </c>
      <c r="AI63" s="106"/>
      <c r="AJ63" s="100">
        <v>2570</v>
      </c>
      <c r="AK63" s="106"/>
      <c r="AL63" s="100">
        <v>3348</v>
      </c>
      <c r="AM63" s="106"/>
      <c r="AN63" s="100">
        <v>4737</v>
      </c>
      <c r="AO63" s="106"/>
      <c r="AP63" s="100">
        <v>1770</v>
      </c>
      <c r="AQ63" s="100"/>
      <c r="AR63" s="114"/>
    </row>
    <row r="64" spans="1:44" x14ac:dyDescent="0.25">
      <c r="B64" s="98" t="s">
        <v>41</v>
      </c>
      <c r="C64" s="99" t="s">
        <v>15</v>
      </c>
      <c r="D64" s="100" t="s">
        <v>160</v>
      </c>
      <c r="E64" s="101"/>
      <c r="F64" s="100" t="s">
        <v>331</v>
      </c>
      <c r="G64" s="101"/>
      <c r="H64" s="100" t="s">
        <v>332</v>
      </c>
      <c r="I64" s="101"/>
      <c r="J64" s="100" t="s">
        <v>333</v>
      </c>
      <c r="K64" s="101"/>
      <c r="L64" s="100" t="s">
        <v>334</v>
      </c>
      <c r="M64" s="101"/>
      <c r="N64" s="100" t="s">
        <v>335</v>
      </c>
      <c r="O64" s="101"/>
      <c r="P64" s="100" t="s">
        <v>336</v>
      </c>
      <c r="Q64" s="101"/>
      <c r="R64" s="100" t="s">
        <v>337</v>
      </c>
      <c r="S64" s="101"/>
      <c r="T64" s="100" t="s">
        <v>338</v>
      </c>
      <c r="U64" s="101"/>
      <c r="V64" s="100" t="s">
        <v>339</v>
      </c>
      <c r="W64" s="101"/>
      <c r="X64" s="100" t="s">
        <v>340</v>
      </c>
      <c r="Y64" s="101"/>
      <c r="Z64" s="100" t="s">
        <v>341</v>
      </c>
      <c r="AA64" s="101"/>
      <c r="AB64" s="100">
        <v>55837</v>
      </c>
      <c r="AC64" s="101"/>
      <c r="AD64" s="100">
        <v>59544</v>
      </c>
      <c r="AE64" s="101"/>
      <c r="AF64" s="100">
        <v>49105</v>
      </c>
      <c r="AG64" s="101"/>
      <c r="AH64" s="100">
        <v>59046</v>
      </c>
      <c r="AI64" s="101"/>
      <c r="AJ64" s="100">
        <v>68329</v>
      </c>
      <c r="AK64" s="101"/>
      <c r="AL64" s="100">
        <v>49000</v>
      </c>
      <c r="AM64" s="101">
        <v>3</v>
      </c>
      <c r="AN64" s="100">
        <v>54812</v>
      </c>
      <c r="AO64" s="101">
        <v>3</v>
      </c>
      <c r="AP64" s="100">
        <v>57336</v>
      </c>
      <c r="AQ64" s="188">
        <v>3</v>
      </c>
      <c r="AR64" s="110"/>
    </row>
    <row r="65" spans="1:44" x14ac:dyDescent="0.25">
      <c r="B65" s="98" t="s">
        <v>42</v>
      </c>
      <c r="C65" s="99" t="s">
        <v>15</v>
      </c>
      <c r="D65" s="100" t="s">
        <v>161</v>
      </c>
      <c r="E65" s="101"/>
      <c r="F65" s="100" t="s">
        <v>342</v>
      </c>
      <c r="G65" s="101"/>
      <c r="H65" s="100" t="s">
        <v>343</v>
      </c>
      <c r="I65" s="101"/>
      <c r="J65" s="100" t="s">
        <v>344</v>
      </c>
      <c r="K65" s="101"/>
      <c r="L65" s="100" t="s">
        <v>345</v>
      </c>
      <c r="M65" s="101"/>
      <c r="N65" s="100" t="s">
        <v>346</v>
      </c>
      <c r="O65" s="101"/>
      <c r="P65" s="100" t="s">
        <v>347</v>
      </c>
      <c r="Q65" s="101"/>
      <c r="R65" s="100" t="s">
        <v>347</v>
      </c>
      <c r="S65" s="101"/>
      <c r="T65" s="100" t="s">
        <v>348</v>
      </c>
      <c r="U65" s="101"/>
      <c r="V65" s="100" t="s">
        <v>349</v>
      </c>
      <c r="W65" s="101"/>
      <c r="X65" s="100" t="s">
        <v>350</v>
      </c>
      <c r="Y65" s="101"/>
      <c r="Z65" s="100" t="s">
        <v>351</v>
      </c>
      <c r="AA65" s="101">
        <v>3</v>
      </c>
      <c r="AB65" s="100">
        <v>34500</v>
      </c>
      <c r="AC65" s="101">
        <v>3</v>
      </c>
      <c r="AD65" s="100">
        <v>37319</v>
      </c>
      <c r="AE65" s="101"/>
      <c r="AF65" s="100">
        <v>33742</v>
      </c>
      <c r="AG65" s="101"/>
      <c r="AH65" s="100">
        <v>31588</v>
      </c>
      <c r="AI65" s="101"/>
      <c r="AJ65" s="100" t="s">
        <v>9</v>
      </c>
      <c r="AK65" s="101"/>
      <c r="AL65" s="100" t="s">
        <v>9</v>
      </c>
      <c r="AM65" s="101"/>
      <c r="AN65" s="100" t="s">
        <v>9</v>
      </c>
      <c r="AO65" s="101"/>
      <c r="AP65" s="100" t="s">
        <v>9</v>
      </c>
      <c r="AQ65" s="100"/>
      <c r="AR65" s="110"/>
    </row>
    <row r="66" spans="1:44" s="102" customFormat="1" x14ac:dyDescent="0.25">
      <c r="A66" s="1"/>
      <c r="B66" s="103" t="s">
        <v>43</v>
      </c>
      <c r="C66" s="104" t="s">
        <v>8</v>
      </c>
      <c r="D66" s="105" t="s">
        <v>162</v>
      </c>
      <c r="E66" s="101"/>
      <c r="F66" s="105" t="s">
        <v>352</v>
      </c>
      <c r="G66" s="101"/>
      <c r="H66" s="105" t="s">
        <v>353</v>
      </c>
      <c r="I66" s="101"/>
      <c r="J66" s="105" t="s">
        <v>354</v>
      </c>
      <c r="K66" s="101"/>
      <c r="L66" s="105" t="s">
        <v>355</v>
      </c>
      <c r="M66" s="101"/>
      <c r="N66" s="105" t="s">
        <v>356</v>
      </c>
      <c r="O66" s="101"/>
      <c r="P66" s="105" t="s">
        <v>357</v>
      </c>
      <c r="Q66" s="101"/>
      <c r="R66" s="105" t="s">
        <v>358</v>
      </c>
      <c r="S66" s="101"/>
      <c r="T66" s="105" t="s">
        <v>359</v>
      </c>
      <c r="U66" s="101"/>
      <c r="V66" s="105" t="s">
        <v>360</v>
      </c>
      <c r="W66" s="101"/>
      <c r="X66" s="105" t="s">
        <v>361</v>
      </c>
      <c r="Y66" s="101"/>
      <c r="Z66" s="105" t="s">
        <v>362</v>
      </c>
      <c r="AA66" s="101"/>
      <c r="AB66" s="105" t="s">
        <v>9</v>
      </c>
      <c r="AC66" s="101"/>
      <c r="AD66" s="105" t="s">
        <v>9</v>
      </c>
      <c r="AE66" s="101"/>
      <c r="AF66" s="105" t="s">
        <v>9</v>
      </c>
      <c r="AG66" s="101"/>
      <c r="AH66" s="105" t="s">
        <v>9</v>
      </c>
      <c r="AI66" s="101"/>
      <c r="AJ66" s="105" t="s">
        <v>9</v>
      </c>
      <c r="AK66" s="101"/>
      <c r="AL66" s="105" t="s">
        <v>9</v>
      </c>
      <c r="AM66" s="101"/>
      <c r="AN66" s="105" t="s">
        <v>9</v>
      </c>
      <c r="AO66" s="101"/>
      <c r="AP66" s="105" t="s">
        <v>9</v>
      </c>
      <c r="AQ66" s="105"/>
      <c r="AR66" s="110"/>
    </row>
    <row r="67" spans="1:44" x14ac:dyDescent="0.25">
      <c r="B67" s="107" t="s">
        <v>44</v>
      </c>
      <c r="C67" s="108" t="s">
        <v>8</v>
      </c>
      <c r="D67" s="109" t="s">
        <v>163</v>
      </c>
      <c r="E67" s="110"/>
      <c r="F67" s="109" t="s">
        <v>363</v>
      </c>
      <c r="G67" s="110"/>
      <c r="H67" s="109" t="s">
        <v>364</v>
      </c>
      <c r="I67" s="110"/>
      <c r="J67" s="109" t="s">
        <v>365</v>
      </c>
      <c r="K67" s="110"/>
      <c r="L67" s="109" t="s">
        <v>366</v>
      </c>
      <c r="M67" s="110"/>
      <c r="N67" s="109" t="s">
        <v>367</v>
      </c>
      <c r="O67" s="110"/>
      <c r="P67" s="109" t="s">
        <v>368</v>
      </c>
      <c r="Q67" s="110"/>
      <c r="R67" s="109" t="s">
        <v>369</v>
      </c>
      <c r="S67" s="110"/>
      <c r="T67" s="109" t="s">
        <v>370</v>
      </c>
      <c r="U67" s="110"/>
      <c r="V67" s="109" t="s">
        <v>371</v>
      </c>
      <c r="W67" s="110"/>
      <c r="X67" s="109" t="s">
        <v>372</v>
      </c>
      <c r="Y67" s="110"/>
      <c r="Z67" s="109" t="s">
        <v>373</v>
      </c>
      <c r="AA67" s="110"/>
      <c r="AB67" s="109">
        <v>352798.5</v>
      </c>
      <c r="AC67" s="110"/>
      <c r="AD67" s="109">
        <v>347468.5</v>
      </c>
      <c r="AE67" s="110"/>
      <c r="AF67" s="109">
        <v>410788.6</v>
      </c>
      <c r="AG67" s="110"/>
      <c r="AH67" s="109">
        <v>329119.8</v>
      </c>
      <c r="AI67" s="110"/>
      <c r="AJ67" s="109" t="s">
        <v>9</v>
      </c>
      <c r="AK67" s="110"/>
      <c r="AL67" s="109" t="s">
        <v>9</v>
      </c>
      <c r="AM67" s="110"/>
      <c r="AN67" s="109" t="s">
        <v>9</v>
      </c>
      <c r="AO67" s="110"/>
      <c r="AP67" s="109" t="s">
        <v>9</v>
      </c>
      <c r="AQ67" s="109"/>
      <c r="AR67" s="110"/>
    </row>
    <row r="68" spans="1:44" ht="12.6" customHeight="1" x14ac:dyDescent="0.25">
      <c r="B68" s="107" t="s">
        <v>45</v>
      </c>
      <c r="C68" s="108" t="s">
        <v>8</v>
      </c>
      <c r="D68" s="109" t="s">
        <v>9</v>
      </c>
      <c r="E68" s="114"/>
      <c r="F68" s="109" t="s">
        <v>9</v>
      </c>
      <c r="G68" s="114"/>
      <c r="H68" s="109" t="s">
        <v>9</v>
      </c>
      <c r="I68" s="114"/>
      <c r="J68" s="109" t="s">
        <v>9</v>
      </c>
      <c r="K68" s="114"/>
      <c r="L68" s="109" t="s">
        <v>9</v>
      </c>
      <c r="M68" s="114"/>
      <c r="N68" s="109" t="s">
        <v>9</v>
      </c>
      <c r="O68" s="114"/>
      <c r="P68" s="109" t="s">
        <v>9</v>
      </c>
      <c r="Q68" s="114"/>
      <c r="R68" s="109" t="s">
        <v>9</v>
      </c>
      <c r="S68" s="114"/>
      <c r="T68" s="109" t="s">
        <v>9</v>
      </c>
      <c r="U68" s="114"/>
      <c r="V68" s="109" t="s">
        <v>374</v>
      </c>
      <c r="W68" s="114"/>
      <c r="X68" s="109" t="s">
        <v>374</v>
      </c>
      <c r="Y68" s="114"/>
      <c r="Z68" s="109" t="s">
        <v>374</v>
      </c>
      <c r="AA68" s="114"/>
      <c r="AB68" s="109">
        <v>1300</v>
      </c>
      <c r="AC68" s="114"/>
      <c r="AD68" s="109">
        <v>1300</v>
      </c>
      <c r="AE68" s="114"/>
      <c r="AF68" s="109" t="s">
        <v>9</v>
      </c>
      <c r="AG68" s="114"/>
      <c r="AH68" s="109" t="s">
        <v>9</v>
      </c>
      <c r="AI68" s="114"/>
      <c r="AJ68" s="109" t="s">
        <v>9</v>
      </c>
      <c r="AK68" s="114"/>
      <c r="AL68" s="109" t="s">
        <v>9</v>
      </c>
      <c r="AM68" s="114"/>
      <c r="AN68" s="109" t="s">
        <v>9</v>
      </c>
      <c r="AO68" s="114"/>
      <c r="AP68" s="109" t="s">
        <v>9</v>
      </c>
      <c r="AQ68" s="109"/>
      <c r="AR68" s="114"/>
    </row>
    <row r="69" spans="1:44" s="102" customFormat="1" ht="12.6" customHeight="1" x14ac:dyDescent="0.25">
      <c r="A69" s="1"/>
      <c r="B69" s="111" t="s">
        <v>46</v>
      </c>
      <c r="C69" s="112" t="s">
        <v>8</v>
      </c>
      <c r="D69" s="113" t="s">
        <v>9</v>
      </c>
      <c r="E69" s="110"/>
      <c r="F69" s="113" t="s">
        <v>9</v>
      </c>
      <c r="G69" s="110"/>
      <c r="H69" s="113" t="s">
        <v>9</v>
      </c>
      <c r="I69" s="110"/>
      <c r="J69" s="113" t="s">
        <v>9</v>
      </c>
      <c r="K69" s="110"/>
      <c r="L69" s="113" t="s">
        <v>9</v>
      </c>
      <c r="M69" s="110"/>
      <c r="N69" s="113" t="s">
        <v>9</v>
      </c>
      <c r="O69" s="110"/>
      <c r="P69" s="113" t="s">
        <v>9</v>
      </c>
      <c r="Q69" s="110"/>
      <c r="R69" s="113" t="s">
        <v>9</v>
      </c>
      <c r="S69" s="110"/>
      <c r="T69" s="113" t="s">
        <v>9</v>
      </c>
      <c r="U69" s="110"/>
      <c r="V69" s="113" t="s">
        <v>9</v>
      </c>
      <c r="W69" s="110"/>
      <c r="X69" s="113" t="s">
        <v>9</v>
      </c>
      <c r="Y69" s="110"/>
      <c r="Z69" s="113" t="s">
        <v>375</v>
      </c>
      <c r="AA69" s="110"/>
      <c r="AB69" s="113" t="s">
        <v>9</v>
      </c>
      <c r="AC69" s="110"/>
      <c r="AD69" s="113" t="s">
        <v>9</v>
      </c>
      <c r="AE69" s="110"/>
      <c r="AF69" s="113" t="s">
        <v>9</v>
      </c>
      <c r="AG69" s="110"/>
      <c r="AH69" s="113" t="s">
        <v>9</v>
      </c>
      <c r="AI69" s="110"/>
      <c r="AJ69" s="113" t="s">
        <v>9</v>
      </c>
      <c r="AK69" s="110"/>
      <c r="AL69" s="113" t="s">
        <v>9</v>
      </c>
      <c r="AM69" s="110"/>
      <c r="AN69" s="113">
        <v>36458</v>
      </c>
      <c r="AO69" s="110"/>
      <c r="AP69" s="113" t="s">
        <v>9</v>
      </c>
      <c r="AQ69" s="113"/>
      <c r="AR69" s="110"/>
    </row>
    <row r="70" spans="1:44" s="102" customFormat="1" ht="12.6" customHeight="1" x14ac:dyDescent="0.25">
      <c r="A70" s="1"/>
      <c r="B70" s="111" t="s">
        <v>47</v>
      </c>
      <c r="C70" s="112" t="s">
        <v>15</v>
      </c>
      <c r="D70" s="113" t="s">
        <v>164</v>
      </c>
      <c r="E70" s="110"/>
      <c r="F70" s="113" t="s">
        <v>376</v>
      </c>
      <c r="G70" s="110"/>
      <c r="H70" s="113" t="s">
        <v>377</v>
      </c>
      <c r="I70" s="110"/>
      <c r="J70" s="113" t="s">
        <v>378</v>
      </c>
      <c r="K70" s="110"/>
      <c r="L70" s="113" t="s">
        <v>379</v>
      </c>
      <c r="M70" s="110"/>
      <c r="N70" s="113" t="s">
        <v>380</v>
      </c>
      <c r="O70" s="110"/>
      <c r="P70" s="113" t="s">
        <v>381</v>
      </c>
      <c r="Q70" s="110"/>
      <c r="R70" s="113" t="s">
        <v>382</v>
      </c>
      <c r="S70" s="110"/>
      <c r="T70" s="113" t="s">
        <v>383</v>
      </c>
      <c r="U70" s="110"/>
      <c r="V70" s="113" t="s">
        <v>384</v>
      </c>
      <c r="W70" s="110"/>
      <c r="X70" s="113" t="s">
        <v>385</v>
      </c>
      <c r="Y70" s="110"/>
      <c r="Z70" s="113" t="s">
        <v>386</v>
      </c>
      <c r="AA70" s="110"/>
      <c r="AB70" s="113">
        <v>23514.7</v>
      </c>
      <c r="AC70" s="110"/>
      <c r="AD70" s="113">
        <v>31431.4</v>
      </c>
      <c r="AE70" s="110"/>
      <c r="AF70" s="113" t="s">
        <v>9</v>
      </c>
      <c r="AG70" s="110"/>
      <c r="AH70" s="113" t="s">
        <v>9</v>
      </c>
      <c r="AI70" s="110"/>
      <c r="AJ70" s="113" t="s">
        <v>9</v>
      </c>
      <c r="AK70" s="110"/>
      <c r="AL70" s="113">
        <v>30371.3</v>
      </c>
      <c r="AM70" s="110"/>
      <c r="AN70" s="113">
        <v>38917</v>
      </c>
      <c r="AO70" s="110"/>
      <c r="AP70" s="113">
        <v>25719</v>
      </c>
      <c r="AQ70" s="113"/>
      <c r="AR70" s="110"/>
    </row>
    <row r="71" spans="1:44" ht="12.6" customHeight="1" x14ac:dyDescent="0.25">
      <c r="B71" s="107" t="s">
        <v>48</v>
      </c>
      <c r="C71" s="108" t="s">
        <v>15</v>
      </c>
      <c r="D71" s="109" t="s">
        <v>165</v>
      </c>
      <c r="E71" s="110"/>
      <c r="F71" s="109" t="s">
        <v>387</v>
      </c>
      <c r="G71" s="110"/>
      <c r="H71" s="109" t="s">
        <v>388</v>
      </c>
      <c r="I71" s="110"/>
      <c r="J71" s="109" t="s">
        <v>389</v>
      </c>
      <c r="K71" s="110"/>
      <c r="L71" s="109" t="s">
        <v>390</v>
      </c>
      <c r="M71" s="110"/>
      <c r="N71" s="109" t="s">
        <v>391</v>
      </c>
      <c r="O71" s="110"/>
      <c r="P71" s="109" t="s">
        <v>392</v>
      </c>
      <c r="Q71" s="110"/>
      <c r="R71" s="109" t="s">
        <v>393</v>
      </c>
      <c r="S71" s="110"/>
      <c r="T71" s="109" t="s">
        <v>394</v>
      </c>
      <c r="U71" s="110"/>
      <c r="V71" s="109" t="s">
        <v>395</v>
      </c>
      <c r="W71" s="110"/>
      <c r="X71" s="109" t="s">
        <v>396</v>
      </c>
      <c r="Y71" s="110"/>
      <c r="Z71" s="109" t="s">
        <v>397</v>
      </c>
      <c r="AA71" s="110"/>
      <c r="AB71" s="109">
        <v>201683</v>
      </c>
      <c r="AC71" s="110"/>
      <c r="AD71" s="109">
        <v>185000</v>
      </c>
      <c r="AE71" s="110"/>
      <c r="AF71" s="109">
        <v>255938</v>
      </c>
      <c r="AG71" s="110"/>
      <c r="AH71" s="109">
        <v>192638</v>
      </c>
      <c r="AI71" s="110"/>
      <c r="AJ71" s="109">
        <v>215684</v>
      </c>
      <c r="AK71" s="110"/>
      <c r="AL71" s="109">
        <v>254903</v>
      </c>
      <c r="AM71" s="110"/>
      <c r="AN71" s="109">
        <v>273591</v>
      </c>
      <c r="AO71" s="110"/>
      <c r="AP71" s="109">
        <v>221166</v>
      </c>
      <c r="AQ71" s="109"/>
      <c r="AR71" s="110"/>
    </row>
    <row r="72" spans="1:44" ht="12.6" customHeight="1" x14ac:dyDescent="0.25">
      <c r="B72" s="98" t="s">
        <v>49</v>
      </c>
      <c r="C72" s="99" t="s">
        <v>15</v>
      </c>
      <c r="D72" s="100" t="s">
        <v>166</v>
      </c>
      <c r="E72" s="106"/>
      <c r="F72" s="100" t="s">
        <v>398</v>
      </c>
      <c r="G72" s="106"/>
      <c r="H72" s="100" t="s">
        <v>399</v>
      </c>
      <c r="I72" s="106"/>
      <c r="J72" s="100" t="s">
        <v>400</v>
      </c>
      <c r="K72" s="106"/>
      <c r="L72" s="100" t="s">
        <v>401</v>
      </c>
      <c r="M72" s="106"/>
      <c r="N72" s="100" t="s">
        <v>402</v>
      </c>
      <c r="O72" s="106"/>
      <c r="P72" s="100" t="s">
        <v>403</v>
      </c>
      <c r="Q72" s="106"/>
      <c r="R72" s="100" t="s">
        <v>404</v>
      </c>
      <c r="S72" s="106"/>
      <c r="T72" s="100" t="s">
        <v>405</v>
      </c>
      <c r="U72" s="106"/>
      <c r="V72" s="100" t="s">
        <v>406</v>
      </c>
      <c r="W72" s="106"/>
      <c r="X72" s="100" t="s">
        <v>407</v>
      </c>
      <c r="Y72" s="106"/>
      <c r="Z72" s="100" t="s">
        <v>408</v>
      </c>
      <c r="AA72" s="106"/>
      <c r="AB72" s="100">
        <v>509886.2</v>
      </c>
      <c r="AC72" s="106"/>
      <c r="AD72" s="100">
        <v>509243.8</v>
      </c>
      <c r="AE72" s="106"/>
      <c r="AF72" s="100">
        <v>562079.69999999995</v>
      </c>
      <c r="AG72" s="106"/>
      <c r="AH72" s="100">
        <v>474837.4</v>
      </c>
      <c r="AI72" s="106"/>
      <c r="AJ72" s="100">
        <v>481480.1</v>
      </c>
      <c r="AK72" s="106"/>
      <c r="AL72" s="100">
        <v>427648.2</v>
      </c>
      <c r="AM72" s="106"/>
      <c r="AN72" s="100">
        <v>516508.7</v>
      </c>
      <c r="AO72" s="106"/>
      <c r="AP72" s="100">
        <v>578075.19999999995</v>
      </c>
      <c r="AQ72" s="100"/>
      <c r="AR72" s="114"/>
    </row>
    <row r="73" spans="1:44" ht="12.6" customHeight="1" x14ac:dyDescent="0.25">
      <c r="B73" s="98" t="s">
        <v>50</v>
      </c>
      <c r="C73" s="99" t="s">
        <v>8</v>
      </c>
      <c r="D73" s="100" t="s">
        <v>167</v>
      </c>
      <c r="E73" s="101"/>
      <c r="F73" s="100" t="s">
        <v>409</v>
      </c>
      <c r="G73" s="101"/>
      <c r="H73" s="100" t="s">
        <v>9</v>
      </c>
      <c r="I73" s="101"/>
      <c r="J73" s="100" t="s">
        <v>9</v>
      </c>
      <c r="K73" s="101"/>
      <c r="L73" s="100" t="s">
        <v>9</v>
      </c>
      <c r="M73" s="101"/>
      <c r="N73" s="100" t="s">
        <v>410</v>
      </c>
      <c r="O73" s="101"/>
      <c r="P73" s="100" t="s">
        <v>411</v>
      </c>
      <c r="Q73" s="101"/>
      <c r="R73" s="100" t="s">
        <v>412</v>
      </c>
      <c r="S73" s="101"/>
      <c r="T73" s="100" t="s">
        <v>413</v>
      </c>
      <c r="U73" s="101"/>
      <c r="V73" s="100" t="s">
        <v>414</v>
      </c>
      <c r="W73" s="101"/>
      <c r="X73" s="100" t="s">
        <v>415</v>
      </c>
      <c r="Y73" s="101"/>
      <c r="Z73" s="100" t="s">
        <v>416</v>
      </c>
      <c r="AA73" s="101"/>
      <c r="AB73" s="100">
        <v>8829.2999999999993</v>
      </c>
      <c r="AC73" s="101"/>
      <c r="AD73" s="100">
        <v>9131.8520000000008</v>
      </c>
      <c r="AE73" s="101"/>
      <c r="AF73" s="100">
        <v>11030.27</v>
      </c>
      <c r="AG73" s="101"/>
      <c r="AH73" s="100">
        <v>11373.39</v>
      </c>
      <c r="AI73" s="101"/>
      <c r="AJ73" s="100" t="s">
        <v>9</v>
      </c>
      <c r="AK73" s="101"/>
      <c r="AL73" s="100" t="s">
        <v>9</v>
      </c>
      <c r="AM73" s="101"/>
      <c r="AN73" s="100" t="s">
        <v>9</v>
      </c>
      <c r="AO73" s="101"/>
      <c r="AP73" s="100" t="s">
        <v>9</v>
      </c>
      <c r="AQ73" s="100"/>
      <c r="AR73" s="110"/>
    </row>
    <row r="74" spans="1:44" ht="12.6" customHeight="1" x14ac:dyDescent="0.25">
      <c r="B74" s="98" t="s">
        <v>51</v>
      </c>
      <c r="C74" s="99" t="s">
        <v>8</v>
      </c>
      <c r="D74" s="100" t="s">
        <v>168</v>
      </c>
      <c r="E74" s="101"/>
      <c r="F74" s="100" t="s">
        <v>417</v>
      </c>
      <c r="G74" s="101"/>
      <c r="H74" s="100" t="s">
        <v>418</v>
      </c>
      <c r="I74" s="101"/>
      <c r="J74" s="100" t="s">
        <v>419</v>
      </c>
      <c r="K74" s="101"/>
      <c r="L74" s="100" t="s">
        <v>420</v>
      </c>
      <c r="M74" s="101"/>
      <c r="N74" s="100" t="s">
        <v>421</v>
      </c>
      <c r="O74" s="101"/>
      <c r="P74" s="100" t="s">
        <v>422</v>
      </c>
      <c r="Q74" s="101"/>
      <c r="R74" s="100" t="s">
        <v>423</v>
      </c>
      <c r="S74" s="101"/>
      <c r="T74" s="100" t="s">
        <v>424</v>
      </c>
      <c r="U74" s="101"/>
      <c r="V74" s="100" t="s">
        <v>425</v>
      </c>
      <c r="W74" s="101"/>
      <c r="X74" s="100" t="s">
        <v>426</v>
      </c>
      <c r="Y74" s="101"/>
      <c r="Z74" s="100" t="s">
        <v>427</v>
      </c>
      <c r="AA74" s="101"/>
      <c r="AB74" s="100">
        <v>72402</v>
      </c>
      <c r="AC74" s="101"/>
      <c r="AD74" s="100">
        <v>53441</v>
      </c>
      <c r="AE74" s="101"/>
      <c r="AF74" s="100">
        <v>72602</v>
      </c>
      <c r="AG74" s="101"/>
      <c r="AH74" s="100">
        <v>87926</v>
      </c>
      <c r="AI74" s="101"/>
      <c r="AJ74" s="100">
        <v>77910.45</v>
      </c>
      <c r="AK74" s="101"/>
      <c r="AL74" s="100">
        <v>82885.31</v>
      </c>
      <c r="AM74" s="101"/>
      <c r="AN74" s="100">
        <v>75382.460000000006</v>
      </c>
      <c r="AO74" s="101"/>
      <c r="AP74" s="100" t="s">
        <v>9</v>
      </c>
      <c r="AQ74" s="100"/>
      <c r="AR74" s="110"/>
    </row>
    <row r="75" spans="1:44" ht="12.6" customHeight="1" x14ac:dyDescent="0.25">
      <c r="B75" s="98" t="s">
        <v>52</v>
      </c>
      <c r="C75" s="99" t="s">
        <v>15</v>
      </c>
      <c r="D75" s="100" t="s">
        <v>169</v>
      </c>
      <c r="E75" s="101"/>
      <c r="F75" s="100" t="s">
        <v>428</v>
      </c>
      <c r="G75" s="101"/>
      <c r="H75" s="100" t="s">
        <v>429</v>
      </c>
      <c r="I75" s="101"/>
      <c r="J75" s="100" t="s">
        <v>430</v>
      </c>
      <c r="K75" s="101"/>
      <c r="L75" s="100" t="s">
        <v>431</v>
      </c>
      <c r="M75" s="101"/>
      <c r="N75" s="100" t="s">
        <v>432</v>
      </c>
      <c r="O75" s="101"/>
      <c r="P75" s="100" t="s">
        <v>432</v>
      </c>
      <c r="Q75" s="101"/>
      <c r="R75" s="100" t="s">
        <v>433</v>
      </c>
      <c r="S75" s="101"/>
      <c r="T75" s="100" t="s">
        <v>434</v>
      </c>
      <c r="U75" s="101"/>
      <c r="V75" s="100" t="s">
        <v>435</v>
      </c>
      <c r="W75" s="101"/>
      <c r="X75" s="100" t="s">
        <v>436</v>
      </c>
      <c r="Y75" s="101"/>
      <c r="Z75" s="100" t="s">
        <v>437</v>
      </c>
      <c r="AA75" s="101"/>
      <c r="AB75" s="100">
        <v>248000</v>
      </c>
      <c r="AC75" s="101"/>
      <c r="AD75" s="100">
        <v>333000</v>
      </c>
      <c r="AE75" s="101"/>
      <c r="AF75" s="100">
        <v>269000</v>
      </c>
      <c r="AG75" s="101"/>
      <c r="AH75" s="100">
        <v>280000</v>
      </c>
      <c r="AI75" s="101"/>
      <c r="AJ75" s="100">
        <v>300000</v>
      </c>
      <c r="AK75" s="101"/>
      <c r="AL75" s="100">
        <v>257000</v>
      </c>
      <c r="AM75" s="101"/>
      <c r="AN75" s="100">
        <v>272000</v>
      </c>
      <c r="AO75" s="101"/>
      <c r="AP75" s="100">
        <v>276000</v>
      </c>
      <c r="AQ75" s="100"/>
      <c r="AR75" s="110"/>
    </row>
    <row r="76" spans="1:44" s="102" customFormat="1" ht="12.6" customHeight="1" x14ac:dyDescent="0.25">
      <c r="A76" s="1"/>
      <c r="B76" s="103" t="s">
        <v>53</v>
      </c>
      <c r="C76" s="104" t="s">
        <v>8</v>
      </c>
      <c r="D76" s="105" t="s">
        <v>9</v>
      </c>
      <c r="E76" s="101"/>
      <c r="F76" s="105" t="s">
        <v>9</v>
      </c>
      <c r="G76" s="101"/>
      <c r="H76" s="105" t="s">
        <v>9</v>
      </c>
      <c r="I76" s="101"/>
      <c r="J76" s="105" t="s">
        <v>9</v>
      </c>
      <c r="K76" s="101"/>
      <c r="L76" s="105" t="s">
        <v>9</v>
      </c>
      <c r="M76" s="101"/>
      <c r="N76" s="105" t="s">
        <v>9</v>
      </c>
      <c r="O76" s="101"/>
      <c r="P76" s="105" t="s">
        <v>9</v>
      </c>
      <c r="Q76" s="101"/>
      <c r="R76" s="105">
        <v>260</v>
      </c>
      <c r="S76" s="101">
        <v>4</v>
      </c>
      <c r="T76" s="105">
        <v>259</v>
      </c>
      <c r="U76" s="101">
        <v>4</v>
      </c>
      <c r="V76" s="105">
        <v>271</v>
      </c>
      <c r="W76" s="101">
        <v>4</v>
      </c>
      <c r="X76" s="105">
        <v>260</v>
      </c>
      <c r="Y76" s="101">
        <v>4</v>
      </c>
      <c r="Z76" s="105">
        <v>316</v>
      </c>
      <c r="AA76" s="101">
        <v>4</v>
      </c>
      <c r="AB76" s="105">
        <v>312.96370000000002</v>
      </c>
      <c r="AC76" s="101">
        <v>4</v>
      </c>
      <c r="AD76" s="105">
        <v>282.55369999999999</v>
      </c>
      <c r="AE76" s="101">
        <v>4</v>
      </c>
      <c r="AF76" s="105">
        <v>332.73689999999999</v>
      </c>
      <c r="AG76" s="101">
        <v>4</v>
      </c>
      <c r="AH76" s="105">
        <v>251.46190000000001</v>
      </c>
      <c r="AI76" s="101">
        <v>4</v>
      </c>
      <c r="AJ76" s="105">
        <v>399.82979999999998</v>
      </c>
      <c r="AK76" s="101">
        <v>4</v>
      </c>
      <c r="AL76" s="105">
        <v>354.9649</v>
      </c>
      <c r="AM76" s="101">
        <v>4</v>
      </c>
      <c r="AN76" s="105">
        <v>276.96260000000001</v>
      </c>
      <c r="AO76" s="101">
        <v>4</v>
      </c>
      <c r="AP76" s="105" t="s">
        <v>9</v>
      </c>
      <c r="AQ76" s="105"/>
      <c r="AR76" s="110"/>
    </row>
    <row r="77" spans="1:44" ht="12.6" customHeight="1" x14ac:dyDescent="0.25">
      <c r="B77" s="107" t="s">
        <v>54</v>
      </c>
      <c r="C77" s="108" t="s">
        <v>8</v>
      </c>
      <c r="D77" s="109" t="s">
        <v>9</v>
      </c>
      <c r="E77" s="110"/>
      <c r="F77" s="109" t="s">
        <v>9</v>
      </c>
      <c r="G77" s="110"/>
      <c r="H77" s="109" t="s">
        <v>9</v>
      </c>
      <c r="I77" s="110"/>
      <c r="J77" s="109" t="s">
        <v>9</v>
      </c>
      <c r="K77" s="110"/>
      <c r="L77" s="109" t="s">
        <v>9</v>
      </c>
      <c r="M77" s="110"/>
      <c r="N77" s="109" t="s">
        <v>9</v>
      </c>
      <c r="O77" s="110"/>
      <c r="P77" s="109" t="s">
        <v>9</v>
      </c>
      <c r="Q77" s="110"/>
      <c r="R77" s="109" t="s">
        <v>9</v>
      </c>
      <c r="S77" s="110"/>
      <c r="T77" s="109" t="s">
        <v>9</v>
      </c>
      <c r="U77" s="110"/>
      <c r="V77" s="109" t="s">
        <v>9</v>
      </c>
      <c r="W77" s="110"/>
      <c r="X77" s="109" t="s">
        <v>438</v>
      </c>
      <c r="Y77" s="110">
        <v>5</v>
      </c>
      <c r="Z77" s="109" t="s">
        <v>439</v>
      </c>
      <c r="AA77" s="110">
        <v>5</v>
      </c>
      <c r="AB77" s="109">
        <v>1751</v>
      </c>
      <c r="AC77" s="110">
        <v>5</v>
      </c>
      <c r="AD77" s="109">
        <v>1616</v>
      </c>
      <c r="AE77" s="110">
        <v>5</v>
      </c>
      <c r="AF77" s="109">
        <v>1755.3</v>
      </c>
      <c r="AG77" s="110">
        <v>5</v>
      </c>
      <c r="AH77" s="109">
        <v>1778.7</v>
      </c>
      <c r="AI77" s="110">
        <v>5</v>
      </c>
      <c r="AJ77" s="109" t="s">
        <v>9</v>
      </c>
      <c r="AK77" s="110"/>
      <c r="AL77" s="109" t="s">
        <v>9</v>
      </c>
      <c r="AM77" s="110"/>
      <c r="AN77" s="109" t="s">
        <v>9</v>
      </c>
      <c r="AO77" s="110"/>
      <c r="AP77" s="109" t="s">
        <v>9</v>
      </c>
      <c r="AQ77" s="109"/>
      <c r="AR77" s="110"/>
    </row>
    <row r="78" spans="1:44" ht="12.6" customHeight="1" x14ac:dyDescent="0.25">
      <c r="B78" s="107" t="s">
        <v>55</v>
      </c>
      <c r="C78" s="108" t="s">
        <v>15</v>
      </c>
      <c r="D78" s="109" t="s">
        <v>170</v>
      </c>
      <c r="E78" s="114"/>
      <c r="F78" s="109" t="s">
        <v>440</v>
      </c>
      <c r="G78" s="114"/>
      <c r="H78" s="109" t="s">
        <v>441</v>
      </c>
      <c r="I78" s="114"/>
      <c r="J78" s="109" t="s">
        <v>442</v>
      </c>
      <c r="K78" s="114"/>
      <c r="L78" s="109" t="s">
        <v>443</v>
      </c>
      <c r="M78" s="114"/>
      <c r="N78" s="109" t="s">
        <v>444</v>
      </c>
      <c r="O78" s="114"/>
      <c r="P78" s="109" t="s">
        <v>445</v>
      </c>
      <c r="Q78" s="114"/>
      <c r="R78" s="109" t="s">
        <v>446</v>
      </c>
      <c r="S78" s="114"/>
      <c r="T78" s="109" t="s">
        <v>447</v>
      </c>
      <c r="U78" s="114"/>
      <c r="V78" s="109" t="s">
        <v>448</v>
      </c>
      <c r="W78" s="114"/>
      <c r="X78" s="109" t="s">
        <v>449</v>
      </c>
      <c r="Y78" s="114"/>
      <c r="Z78" s="109" t="s">
        <v>450</v>
      </c>
      <c r="AA78" s="114"/>
      <c r="AB78" s="109">
        <v>54220</v>
      </c>
      <c r="AC78" s="114"/>
      <c r="AD78" s="109">
        <v>58400</v>
      </c>
      <c r="AE78" s="114"/>
      <c r="AF78" s="109">
        <v>56451</v>
      </c>
      <c r="AG78" s="114"/>
      <c r="AH78" s="109">
        <v>58311</v>
      </c>
      <c r="AI78" s="114"/>
      <c r="AJ78" s="109">
        <v>92535</v>
      </c>
      <c r="AK78" s="114"/>
      <c r="AL78" s="109">
        <v>39153</v>
      </c>
      <c r="AM78" s="114"/>
      <c r="AN78" s="109">
        <v>45384</v>
      </c>
      <c r="AO78" s="114"/>
      <c r="AP78" s="109">
        <v>62031</v>
      </c>
      <c r="AQ78" s="109"/>
      <c r="AR78" s="114"/>
    </row>
    <row r="79" spans="1:44" s="102" customFormat="1" ht="12.6" customHeight="1" x14ac:dyDescent="0.25">
      <c r="A79" s="1"/>
      <c r="B79" s="111" t="s">
        <v>56</v>
      </c>
      <c r="C79" s="112" t="s">
        <v>15</v>
      </c>
      <c r="D79" s="113" t="s">
        <v>9</v>
      </c>
      <c r="E79" s="110"/>
      <c r="F79" s="113" t="s">
        <v>9</v>
      </c>
      <c r="G79" s="110"/>
      <c r="H79" s="113" t="s">
        <v>9</v>
      </c>
      <c r="I79" s="110"/>
      <c r="J79" s="113" t="s">
        <v>9</v>
      </c>
      <c r="K79" s="110"/>
      <c r="L79" s="113" t="s">
        <v>9</v>
      </c>
      <c r="M79" s="110"/>
      <c r="N79" s="113" t="s">
        <v>9</v>
      </c>
      <c r="O79" s="110"/>
      <c r="P79" s="113" t="s">
        <v>9</v>
      </c>
      <c r="Q79" s="110"/>
      <c r="R79" s="113" t="s">
        <v>9</v>
      </c>
      <c r="S79" s="110"/>
      <c r="T79" s="113" t="s">
        <v>9</v>
      </c>
      <c r="U79" s="110"/>
      <c r="V79" s="113" t="s">
        <v>9</v>
      </c>
      <c r="W79" s="110"/>
      <c r="X79" s="113" t="s">
        <v>9</v>
      </c>
      <c r="Y79" s="110"/>
      <c r="Z79" s="113" t="s">
        <v>451</v>
      </c>
      <c r="AA79" s="110"/>
      <c r="AB79" s="113">
        <v>182893</v>
      </c>
      <c r="AC79" s="110"/>
      <c r="AD79" s="113">
        <v>183092</v>
      </c>
      <c r="AE79" s="110"/>
      <c r="AF79" s="113">
        <v>164497</v>
      </c>
      <c r="AG79" s="110"/>
      <c r="AH79" s="113">
        <v>177101</v>
      </c>
      <c r="AI79" s="110"/>
      <c r="AJ79" s="113">
        <v>141043</v>
      </c>
      <c r="AK79" s="110"/>
      <c r="AL79" s="113">
        <v>189993</v>
      </c>
      <c r="AM79" s="110"/>
      <c r="AN79" s="113">
        <v>168420</v>
      </c>
      <c r="AO79" s="110"/>
      <c r="AP79" s="113">
        <v>173377</v>
      </c>
      <c r="AQ79" s="113"/>
      <c r="AR79" s="110"/>
    </row>
    <row r="80" spans="1:44" s="102" customFormat="1" ht="12.6" customHeight="1" x14ac:dyDescent="0.25">
      <c r="A80" s="1"/>
      <c r="B80" s="111" t="s">
        <v>57</v>
      </c>
      <c r="C80" s="112" t="s">
        <v>8</v>
      </c>
      <c r="D80" s="113" t="s">
        <v>9</v>
      </c>
      <c r="E80" s="110"/>
      <c r="F80" s="113" t="s">
        <v>9</v>
      </c>
      <c r="G80" s="110"/>
      <c r="H80" s="113" t="s">
        <v>9</v>
      </c>
      <c r="I80" s="110"/>
      <c r="J80" s="113" t="s">
        <v>9</v>
      </c>
      <c r="K80" s="110"/>
      <c r="L80" s="113" t="s">
        <v>9</v>
      </c>
      <c r="M80" s="110"/>
      <c r="N80" s="113" t="s">
        <v>9</v>
      </c>
      <c r="O80" s="110"/>
      <c r="P80" s="113" t="s">
        <v>9</v>
      </c>
      <c r="Q80" s="110"/>
      <c r="R80" s="113" t="s">
        <v>9</v>
      </c>
      <c r="S80" s="110"/>
      <c r="T80" s="113" t="s">
        <v>9</v>
      </c>
      <c r="U80" s="110"/>
      <c r="V80" s="113" t="s">
        <v>9</v>
      </c>
      <c r="W80" s="110"/>
      <c r="X80" s="113" t="s">
        <v>452</v>
      </c>
      <c r="Y80" s="110"/>
      <c r="Z80" s="113" t="s">
        <v>452</v>
      </c>
      <c r="AA80" s="110"/>
      <c r="AB80" s="113">
        <v>4000000</v>
      </c>
      <c r="AC80" s="110"/>
      <c r="AD80" s="113">
        <v>4000000</v>
      </c>
      <c r="AE80" s="110"/>
      <c r="AF80" s="113" t="s">
        <v>9</v>
      </c>
      <c r="AG80" s="110"/>
      <c r="AH80" s="113" t="s">
        <v>9</v>
      </c>
      <c r="AI80" s="110"/>
      <c r="AJ80" s="113" t="s">
        <v>9</v>
      </c>
      <c r="AK80" s="110"/>
      <c r="AL80" s="113" t="s">
        <v>9</v>
      </c>
      <c r="AM80" s="110"/>
      <c r="AN80" s="113" t="s">
        <v>9</v>
      </c>
      <c r="AO80" s="110"/>
      <c r="AP80" s="113" t="s">
        <v>9</v>
      </c>
      <c r="AQ80" s="113"/>
      <c r="AR80" s="110"/>
    </row>
    <row r="81" spans="1:44" ht="12.6" customHeight="1" x14ac:dyDescent="0.25">
      <c r="B81" s="107" t="s">
        <v>58</v>
      </c>
      <c r="C81" s="108" t="s">
        <v>8</v>
      </c>
      <c r="D81" s="109" t="s">
        <v>9</v>
      </c>
      <c r="E81" s="110"/>
      <c r="F81" s="109" t="s">
        <v>9</v>
      </c>
      <c r="G81" s="110"/>
      <c r="H81" s="109" t="s">
        <v>9</v>
      </c>
      <c r="I81" s="110"/>
      <c r="J81" s="109" t="s">
        <v>453</v>
      </c>
      <c r="K81" s="110"/>
      <c r="L81" s="109" t="s">
        <v>454</v>
      </c>
      <c r="M81" s="110"/>
      <c r="N81" s="109" t="s">
        <v>455</v>
      </c>
      <c r="O81" s="110"/>
      <c r="P81" s="109" t="s">
        <v>456</v>
      </c>
      <c r="Q81" s="110"/>
      <c r="R81" s="109" t="s">
        <v>457</v>
      </c>
      <c r="S81" s="110"/>
      <c r="T81" s="109" t="s">
        <v>458</v>
      </c>
      <c r="U81" s="110"/>
      <c r="V81" s="109" t="s">
        <v>459</v>
      </c>
      <c r="W81" s="110"/>
      <c r="X81" s="109" t="s">
        <v>460</v>
      </c>
      <c r="Y81" s="110"/>
      <c r="Z81" s="109" t="s">
        <v>461</v>
      </c>
      <c r="AA81" s="110"/>
      <c r="AB81" s="109">
        <v>96636</v>
      </c>
      <c r="AC81" s="110"/>
      <c r="AD81" s="109">
        <v>64801</v>
      </c>
      <c r="AE81" s="110"/>
      <c r="AF81" s="109">
        <v>54921</v>
      </c>
      <c r="AG81" s="110"/>
      <c r="AH81" s="109" t="s">
        <v>9</v>
      </c>
      <c r="AI81" s="110"/>
      <c r="AJ81" s="109" t="s">
        <v>9</v>
      </c>
      <c r="AK81" s="110"/>
      <c r="AL81" s="109">
        <v>46380</v>
      </c>
      <c r="AM81" s="110"/>
      <c r="AN81" s="109">
        <v>31620</v>
      </c>
      <c r="AO81" s="110"/>
      <c r="AP81" s="109" t="s">
        <v>9</v>
      </c>
      <c r="AQ81" s="109"/>
      <c r="AR81" s="110"/>
    </row>
    <row r="82" spans="1:44" ht="12.6" customHeight="1" x14ac:dyDescent="0.25">
      <c r="B82" s="98" t="s">
        <v>59</v>
      </c>
      <c r="C82" s="99" t="s">
        <v>15</v>
      </c>
      <c r="D82" s="100" t="s">
        <v>9</v>
      </c>
      <c r="E82" s="106"/>
      <c r="F82" s="100" t="s">
        <v>9</v>
      </c>
      <c r="G82" s="106"/>
      <c r="H82" s="100" t="s">
        <v>9</v>
      </c>
      <c r="I82" s="106"/>
      <c r="J82" s="100" t="s">
        <v>9</v>
      </c>
      <c r="K82" s="106"/>
      <c r="L82" s="100" t="s">
        <v>9</v>
      </c>
      <c r="M82" s="106"/>
      <c r="N82" s="100" t="s">
        <v>9</v>
      </c>
      <c r="O82" s="106"/>
      <c r="P82" s="100" t="s">
        <v>9</v>
      </c>
      <c r="Q82" s="106"/>
      <c r="R82" s="100" t="s">
        <v>9</v>
      </c>
      <c r="S82" s="106"/>
      <c r="T82" s="100" t="s">
        <v>9</v>
      </c>
      <c r="U82" s="106"/>
      <c r="V82" s="100" t="s">
        <v>9</v>
      </c>
      <c r="W82" s="106"/>
      <c r="X82" s="100" t="s">
        <v>9</v>
      </c>
      <c r="Y82" s="106"/>
      <c r="Z82" s="100" t="s">
        <v>462</v>
      </c>
      <c r="AA82" s="106"/>
      <c r="AB82" s="100">
        <v>91144.3</v>
      </c>
      <c r="AC82" s="106"/>
      <c r="AD82" s="100">
        <v>82798.5</v>
      </c>
      <c r="AE82" s="106"/>
      <c r="AF82" s="100">
        <v>98949.7</v>
      </c>
      <c r="AG82" s="106"/>
      <c r="AH82" s="100">
        <v>105505.60000000001</v>
      </c>
      <c r="AI82" s="106"/>
      <c r="AJ82" s="100">
        <v>73842</v>
      </c>
      <c r="AK82" s="106"/>
      <c r="AL82" s="100">
        <v>89094.7</v>
      </c>
      <c r="AM82" s="106"/>
      <c r="AN82" s="100">
        <v>91811.1</v>
      </c>
      <c r="AO82" s="106"/>
      <c r="AP82" s="100">
        <v>83633.8</v>
      </c>
      <c r="AQ82" s="100"/>
      <c r="AR82" s="114"/>
    </row>
    <row r="83" spans="1:44" s="102" customFormat="1" ht="12.6" customHeight="1" x14ac:dyDescent="0.25">
      <c r="A83" s="1"/>
      <c r="B83" s="103" t="s">
        <v>60</v>
      </c>
      <c r="C83" s="104" t="s">
        <v>8</v>
      </c>
      <c r="D83" s="105" t="s">
        <v>171</v>
      </c>
      <c r="E83" s="101"/>
      <c r="F83" s="105" t="s">
        <v>463</v>
      </c>
      <c r="G83" s="101"/>
      <c r="H83" s="105" t="s">
        <v>464</v>
      </c>
      <c r="I83" s="101"/>
      <c r="J83" s="105" t="s">
        <v>465</v>
      </c>
      <c r="K83" s="101"/>
      <c r="L83" s="105" t="s">
        <v>466</v>
      </c>
      <c r="M83" s="101"/>
      <c r="N83" s="105" t="s">
        <v>467</v>
      </c>
      <c r="O83" s="101"/>
      <c r="P83" s="105" t="s">
        <v>468</v>
      </c>
      <c r="Q83" s="101"/>
      <c r="R83" s="105" t="s">
        <v>469</v>
      </c>
      <c r="S83" s="101"/>
      <c r="T83" s="105" t="s">
        <v>470</v>
      </c>
      <c r="U83" s="101"/>
      <c r="V83" s="105" t="s">
        <v>471</v>
      </c>
      <c r="W83" s="101"/>
      <c r="X83" s="105" t="s">
        <v>472</v>
      </c>
      <c r="Y83" s="101"/>
      <c r="Z83" s="105" t="s">
        <v>472</v>
      </c>
      <c r="AA83" s="101"/>
      <c r="AB83" s="105">
        <v>5300</v>
      </c>
      <c r="AC83" s="101"/>
      <c r="AD83" s="105">
        <v>5700</v>
      </c>
      <c r="AE83" s="101"/>
      <c r="AF83" s="105">
        <v>4200</v>
      </c>
      <c r="AG83" s="101"/>
      <c r="AH83" s="105">
        <v>4700</v>
      </c>
      <c r="AI83" s="101"/>
      <c r="AJ83" s="105" t="s">
        <v>9</v>
      </c>
      <c r="AK83" s="101"/>
      <c r="AL83" s="105" t="s">
        <v>9</v>
      </c>
      <c r="AM83" s="101"/>
      <c r="AN83" s="105" t="s">
        <v>9</v>
      </c>
      <c r="AO83" s="101"/>
      <c r="AP83" s="105" t="s">
        <v>9</v>
      </c>
      <c r="AQ83" s="105"/>
      <c r="AR83" s="110"/>
    </row>
    <row r="84" spans="1:44" ht="12.6" customHeight="1" x14ac:dyDescent="0.25">
      <c r="B84" s="98" t="s">
        <v>61</v>
      </c>
      <c r="C84" s="99" t="s">
        <v>15</v>
      </c>
      <c r="D84" s="100" t="s">
        <v>172</v>
      </c>
      <c r="E84" s="101"/>
      <c r="F84" s="100" t="s">
        <v>9</v>
      </c>
      <c r="G84" s="101"/>
      <c r="H84" s="100" t="s">
        <v>9</v>
      </c>
      <c r="I84" s="101"/>
      <c r="J84" s="100" t="s">
        <v>9</v>
      </c>
      <c r="K84" s="101"/>
      <c r="L84" s="100" t="s">
        <v>9</v>
      </c>
      <c r="M84" s="101"/>
      <c r="N84" s="100" t="s">
        <v>9</v>
      </c>
      <c r="O84" s="101"/>
      <c r="P84" s="100" t="s">
        <v>473</v>
      </c>
      <c r="Q84" s="101"/>
      <c r="R84" s="100" t="s">
        <v>474</v>
      </c>
      <c r="S84" s="101"/>
      <c r="T84" s="100" t="s">
        <v>475</v>
      </c>
      <c r="U84" s="101"/>
      <c r="V84" s="100" t="s">
        <v>476</v>
      </c>
      <c r="W84" s="101"/>
      <c r="X84" s="100" t="s">
        <v>477</v>
      </c>
      <c r="Y84" s="101"/>
      <c r="Z84" s="100" t="s">
        <v>478</v>
      </c>
      <c r="AA84" s="101"/>
      <c r="AB84" s="100">
        <v>201418.1</v>
      </c>
      <c r="AC84" s="101"/>
      <c r="AD84" s="100">
        <v>194680</v>
      </c>
      <c r="AE84" s="101"/>
      <c r="AF84" s="100">
        <v>262289.8</v>
      </c>
      <c r="AG84" s="101"/>
      <c r="AH84" s="100">
        <v>272025.8</v>
      </c>
      <c r="AI84" s="101"/>
      <c r="AJ84" s="100">
        <v>306883.09999999998</v>
      </c>
      <c r="AK84" s="101"/>
      <c r="AL84" s="100" t="s">
        <v>9</v>
      </c>
      <c r="AM84" s="101"/>
      <c r="AN84" s="100" t="s">
        <v>9</v>
      </c>
      <c r="AO84" s="101"/>
      <c r="AP84" s="100" t="s">
        <v>9</v>
      </c>
      <c r="AQ84" s="100"/>
      <c r="AR84" s="110"/>
    </row>
    <row r="85" spans="1:44" s="102" customFormat="1" ht="12.6" customHeight="1" x14ac:dyDescent="0.25">
      <c r="A85" s="1"/>
      <c r="B85" s="103" t="s">
        <v>62</v>
      </c>
      <c r="C85" s="104" t="s">
        <v>8</v>
      </c>
      <c r="D85" s="105" t="s">
        <v>173</v>
      </c>
      <c r="E85" s="101"/>
      <c r="F85" s="105" t="s">
        <v>9</v>
      </c>
      <c r="G85" s="101"/>
      <c r="H85" s="105" t="s">
        <v>9</v>
      </c>
      <c r="I85" s="101"/>
      <c r="J85" s="105" t="s">
        <v>9</v>
      </c>
      <c r="K85" s="101"/>
      <c r="L85" s="105" t="s">
        <v>9</v>
      </c>
      <c r="M85" s="101"/>
      <c r="N85" s="105" t="s">
        <v>479</v>
      </c>
      <c r="O85" s="101"/>
      <c r="P85" s="105" t="s">
        <v>480</v>
      </c>
      <c r="Q85" s="101"/>
      <c r="R85" s="105" t="s">
        <v>481</v>
      </c>
      <c r="S85" s="101"/>
      <c r="T85" s="105" t="s">
        <v>482</v>
      </c>
      <c r="U85" s="101"/>
      <c r="V85" s="105" t="s">
        <v>483</v>
      </c>
      <c r="W85" s="101"/>
      <c r="X85" s="105" t="s">
        <v>484</v>
      </c>
      <c r="Y85" s="101"/>
      <c r="Z85" s="105" t="s">
        <v>485</v>
      </c>
      <c r="AA85" s="101"/>
      <c r="AB85" s="105">
        <v>18299</v>
      </c>
      <c r="AC85" s="101"/>
      <c r="AD85" s="105">
        <v>23509</v>
      </c>
      <c r="AE85" s="101"/>
      <c r="AF85" s="105">
        <v>21563</v>
      </c>
      <c r="AG85" s="101"/>
      <c r="AH85" s="105">
        <v>17830</v>
      </c>
      <c r="AI85" s="101"/>
      <c r="AJ85" s="105">
        <v>25247</v>
      </c>
      <c r="AK85" s="101"/>
      <c r="AL85" s="105">
        <v>20205</v>
      </c>
      <c r="AM85" s="101"/>
      <c r="AN85" s="105">
        <v>18488</v>
      </c>
      <c r="AO85" s="101"/>
      <c r="AP85" s="105" t="s">
        <v>9</v>
      </c>
      <c r="AQ85" s="105"/>
      <c r="AR85" s="110"/>
    </row>
    <row r="86" spans="1:44" ht="12.6" customHeight="1" x14ac:dyDescent="0.25">
      <c r="B86" s="115" t="s">
        <v>63</v>
      </c>
      <c r="C86" s="116" t="s">
        <v>8</v>
      </c>
      <c r="D86" s="100" t="s">
        <v>174</v>
      </c>
      <c r="E86" s="101"/>
      <c r="F86" s="100" t="s">
        <v>486</v>
      </c>
      <c r="G86" s="101"/>
      <c r="H86" s="100" t="s">
        <v>487</v>
      </c>
      <c r="I86" s="101"/>
      <c r="J86" s="100" t="s">
        <v>488</v>
      </c>
      <c r="K86" s="101"/>
      <c r="L86" s="100" t="s">
        <v>489</v>
      </c>
      <c r="M86" s="101"/>
      <c r="N86" s="100" t="s">
        <v>490</v>
      </c>
      <c r="O86" s="101"/>
      <c r="P86" s="100" t="s">
        <v>491</v>
      </c>
      <c r="Q86" s="101"/>
      <c r="R86" s="100" t="s">
        <v>492</v>
      </c>
      <c r="S86" s="101"/>
      <c r="T86" s="100" t="s">
        <v>493</v>
      </c>
      <c r="U86" s="101"/>
      <c r="V86" s="100" t="s">
        <v>494</v>
      </c>
      <c r="W86" s="101"/>
      <c r="X86" s="100" t="s">
        <v>495</v>
      </c>
      <c r="Y86" s="101"/>
      <c r="Z86" s="100" t="s">
        <v>496</v>
      </c>
      <c r="AA86" s="101"/>
      <c r="AB86" s="100">
        <v>6258</v>
      </c>
      <c r="AC86" s="101"/>
      <c r="AD86" s="100">
        <v>7683</v>
      </c>
      <c r="AE86" s="101"/>
      <c r="AF86" s="100">
        <v>5193.7299999999996</v>
      </c>
      <c r="AG86" s="101"/>
      <c r="AH86" s="100">
        <v>6378.98</v>
      </c>
      <c r="AI86" s="101"/>
      <c r="AJ86" s="100">
        <v>8727.66</v>
      </c>
      <c r="AK86" s="101"/>
      <c r="AL86" s="100">
        <v>6477</v>
      </c>
      <c r="AM86" s="101"/>
      <c r="AN86" s="100">
        <v>5943</v>
      </c>
      <c r="AO86" s="101"/>
      <c r="AP86" s="100" t="s">
        <v>9</v>
      </c>
      <c r="AQ86" s="100"/>
      <c r="AR86" s="110"/>
    </row>
    <row r="87" spans="1:44" ht="12.6" customHeight="1" x14ac:dyDescent="0.25">
      <c r="B87" s="107" t="s">
        <v>64</v>
      </c>
      <c r="C87" s="108" t="s">
        <v>8</v>
      </c>
      <c r="D87" s="109" t="s">
        <v>9</v>
      </c>
      <c r="E87" s="110"/>
      <c r="F87" s="109" t="s">
        <v>9</v>
      </c>
      <c r="G87" s="110"/>
      <c r="H87" s="109" t="s">
        <v>9</v>
      </c>
      <c r="I87" s="110"/>
      <c r="J87" s="109" t="s">
        <v>9</v>
      </c>
      <c r="K87" s="110"/>
      <c r="L87" s="109" t="s">
        <v>9</v>
      </c>
      <c r="M87" s="110"/>
      <c r="N87" s="109" t="s">
        <v>9</v>
      </c>
      <c r="O87" s="110"/>
      <c r="P87" s="109" t="s">
        <v>9</v>
      </c>
      <c r="Q87" s="110"/>
      <c r="R87" s="109" t="s">
        <v>9</v>
      </c>
      <c r="S87" s="110"/>
      <c r="T87" s="109" t="s">
        <v>9</v>
      </c>
      <c r="U87" s="110"/>
      <c r="V87" s="109" t="s">
        <v>497</v>
      </c>
      <c r="W87" s="110"/>
      <c r="X87" s="109" t="s">
        <v>498</v>
      </c>
      <c r="Y87" s="110"/>
      <c r="Z87" s="109" t="s">
        <v>499</v>
      </c>
      <c r="AA87" s="110"/>
      <c r="AB87" s="109">
        <v>724314.8</v>
      </c>
      <c r="AC87" s="110"/>
      <c r="AD87" s="109">
        <v>472454.7</v>
      </c>
      <c r="AE87" s="110"/>
      <c r="AF87" s="109">
        <v>592094.5</v>
      </c>
      <c r="AG87" s="110"/>
      <c r="AH87" s="109">
        <v>757424.6</v>
      </c>
      <c r="AI87" s="110"/>
      <c r="AJ87" s="109" t="s">
        <v>9</v>
      </c>
      <c r="AK87" s="110"/>
      <c r="AL87" s="109" t="s">
        <v>9</v>
      </c>
      <c r="AM87" s="110"/>
      <c r="AN87" s="109" t="s">
        <v>9</v>
      </c>
      <c r="AO87" s="110"/>
      <c r="AP87" s="109" t="s">
        <v>9</v>
      </c>
      <c r="AQ87" s="109"/>
      <c r="AR87" s="110"/>
    </row>
    <row r="88" spans="1:44" ht="12.6" customHeight="1" x14ac:dyDescent="0.25">
      <c r="B88" s="107" t="s">
        <v>65</v>
      </c>
      <c r="C88" s="108" t="s">
        <v>8</v>
      </c>
      <c r="D88" s="109" t="s">
        <v>9</v>
      </c>
      <c r="E88" s="114"/>
      <c r="F88" s="109">
        <v>156</v>
      </c>
      <c r="G88" s="114"/>
      <c r="H88" s="109">
        <v>187</v>
      </c>
      <c r="I88" s="114"/>
      <c r="J88" s="109">
        <v>215</v>
      </c>
      <c r="K88" s="114"/>
      <c r="L88" s="109">
        <v>112</v>
      </c>
      <c r="M88" s="114"/>
      <c r="N88" s="109">
        <v>168</v>
      </c>
      <c r="O88" s="114"/>
      <c r="P88" s="109">
        <v>81</v>
      </c>
      <c r="Q88" s="114"/>
      <c r="R88" s="109">
        <v>130</v>
      </c>
      <c r="S88" s="114"/>
      <c r="T88" s="109">
        <v>141</v>
      </c>
      <c r="U88" s="114"/>
      <c r="V88" s="109">
        <v>152</v>
      </c>
      <c r="W88" s="114"/>
      <c r="X88" s="109">
        <v>217</v>
      </c>
      <c r="Y88" s="114"/>
      <c r="Z88" s="109">
        <v>188</v>
      </c>
      <c r="AA88" s="114"/>
      <c r="AB88" s="109">
        <v>114.9</v>
      </c>
      <c r="AC88" s="114"/>
      <c r="AD88" s="109">
        <v>77.099999999999994</v>
      </c>
      <c r="AE88" s="114"/>
      <c r="AF88" s="109">
        <v>50.9</v>
      </c>
      <c r="AG88" s="114"/>
      <c r="AH88" s="109">
        <v>47.8</v>
      </c>
      <c r="AI88" s="114"/>
      <c r="AJ88" s="109">
        <v>35</v>
      </c>
      <c r="AK88" s="114"/>
      <c r="AL88" s="109">
        <v>64.7</v>
      </c>
      <c r="AM88" s="114"/>
      <c r="AN88" s="109">
        <v>126.8</v>
      </c>
      <c r="AO88" s="114"/>
      <c r="AP88" s="109">
        <v>117.87</v>
      </c>
      <c r="AQ88" s="109"/>
      <c r="AR88" s="114"/>
    </row>
    <row r="89" spans="1:44" s="102" customFormat="1" ht="12.6" customHeight="1" x14ac:dyDescent="0.25">
      <c r="A89" s="1"/>
      <c r="B89" s="111" t="s">
        <v>66</v>
      </c>
      <c r="C89" s="112" t="s">
        <v>8</v>
      </c>
      <c r="D89" s="113" t="s">
        <v>175</v>
      </c>
      <c r="E89" s="110"/>
      <c r="F89" s="113" t="s">
        <v>500</v>
      </c>
      <c r="G89" s="110"/>
      <c r="H89" s="113" t="s">
        <v>501</v>
      </c>
      <c r="I89" s="110"/>
      <c r="J89" s="113" t="s">
        <v>502</v>
      </c>
      <c r="K89" s="110"/>
      <c r="L89" s="113" t="s">
        <v>503</v>
      </c>
      <c r="M89" s="110"/>
      <c r="N89" s="113" t="s">
        <v>504</v>
      </c>
      <c r="O89" s="110"/>
      <c r="P89" s="113" t="s">
        <v>505</v>
      </c>
      <c r="Q89" s="110"/>
      <c r="R89" s="113" t="s">
        <v>506</v>
      </c>
      <c r="S89" s="110"/>
      <c r="T89" s="113" t="s">
        <v>507</v>
      </c>
      <c r="U89" s="110"/>
      <c r="V89" s="113" t="s">
        <v>508</v>
      </c>
      <c r="W89" s="110"/>
      <c r="X89" s="113" t="s">
        <v>509</v>
      </c>
      <c r="Y89" s="110"/>
      <c r="Z89" s="113" t="s">
        <v>510</v>
      </c>
      <c r="AA89" s="110"/>
      <c r="AB89" s="113">
        <v>84046.6</v>
      </c>
      <c r="AC89" s="110"/>
      <c r="AD89" s="113">
        <v>77295.8</v>
      </c>
      <c r="AE89" s="110"/>
      <c r="AF89" s="113">
        <v>74675.100000000006</v>
      </c>
      <c r="AG89" s="110"/>
      <c r="AH89" s="113">
        <v>102265.5</v>
      </c>
      <c r="AI89" s="110"/>
      <c r="AJ89" s="113">
        <v>18071.8</v>
      </c>
      <c r="AK89" s="110"/>
      <c r="AL89" s="113">
        <v>16060.6</v>
      </c>
      <c r="AM89" s="110"/>
      <c r="AN89" s="113">
        <v>12506.4</v>
      </c>
      <c r="AO89" s="110"/>
      <c r="AP89" s="113" t="s">
        <v>9</v>
      </c>
      <c r="AQ89" s="113"/>
      <c r="AR89" s="110"/>
    </row>
    <row r="90" spans="1:44" ht="12.6" customHeight="1" x14ac:dyDescent="0.25">
      <c r="B90" s="107" t="s">
        <v>67</v>
      </c>
      <c r="C90" s="108" t="s">
        <v>15</v>
      </c>
      <c r="D90" s="109" t="s">
        <v>176</v>
      </c>
      <c r="E90" s="110"/>
      <c r="F90" s="109" t="s">
        <v>511</v>
      </c>
      <c r="G90" s="110"/>
      <c r="H90" s="109" t="s">
        <v>512</v>
      </c>
      <c r="I90" s="110"/>
      <c r="J90" s="109" t="s">
        <v>513</v>
      </c>
      <c r="K90" s="110"/>
      <c r="L90" s="109" t="s">
        <v>514</v>
      </c>
      <c r="M90" s="110"/>
      <c r="N90" s="109" t="s">
        <v>515</v>
      </c>
      <c r="O90" s="110"/>
      <c r="P90" s="109" t="s">
        <v>516</v>
      </c>
      <c r="Q90" s="110"/>
      <c r="R90" s="109" t="s">
        <v>517</v>
      </c>
      <c r="S90" s="110"/>
      <c r="T90" s="109" t="s">
        <v>518</v>
      </c>
      <c r="U90" s="110"/>
      <c r="V90" s="109" t="s">
        <v>519</v>
      </c>
      <c r="W90" s="110"/>
      <c r="X90" s="109" t="s">
        <v>520</v>
      </c>
      <c r="Y90" s="110"/>
      <c r="Z90" s="109" t="s">
        <v>521</v>
      </c>
      <c r="AA90" s="110"/>
      <c r="AB90" s="109">
        <v>34558</v>
      </c>
      <c r="AC90" s="110"/>
      <c r="AD90" s="109">
        <v>48579</v>
      </c>
      <c r="AE90" s="110"/>
      <c r="AF90" s="109">
        <v>47873</v>
      </c>
      <c r="AG90" s="110"/>
      <c r="AH90" s="109">
        <v>47927</v>
      </c>
      <c r="AI90" s="110"/>
      <c r="AJ90" s="109">
        <v>54298</v>
      </c>
      <c r="AK90" s="110"/>
      <c r="AL90" s="109">
        <v>42132</v>
      </c>
      <c r="AM90" s="110"/>
      <c r="AN90" s="109">
        <v>48495</v>
      </c>
      <c r="AO90" s="110"/>
      <c r="AP90" s="109">
        <v>40641</v>
      </c>
      <c r="AQ90" s="109"/>
      <c r="AR90" s="110"/>
    </row>
    <row r="91" spans="1:44" ht="12.6" customHeight="1" x14ac:dyDescent="0.25">
      <c r="B91" s="107" t="s">
        <v>68</v>
      </c>
      <c r="C91" s="108" t="s">
        <v>8</v>
      </c>
      <c r="D91" s="109" t="s">
        <v>9</v>
      </c>
      <c r="E91" s="110"/>
      <c r="F91" s="109" t="s">
        <v>9</v>
      </c>
      <c r="G91" s="110"/>
      <c r="H91" s="109" t="s">
        <v>9</v>
      </c>
      <c r="I91" s="110"/>
      <c r="J91" s="109" t="s">
        <v>9</v>
      </c>
      <c r="K91" s="110"/>
      <c r="L91" s="109" t="s">
        <v>9</v>
      </c>
      <c r="M91" s="110"/>
      <c r="N91" s="109" t="s">
        <v>522</v>
      </c>
      <c r="O91" s="110"/>
      <c r="P91" s="109" t="s">
        <v>522</v>
      </c>
      <c r="Q91" s="110"/>
      <c r="R91" s="109" t="s">
        <v>9</v>
      </c>
      <c r="S91" s="110"/>
      <c r="T91" s="109" t="s">
        <v>9</v>
      </c>
      <c r="U91" s="110"/>
      <c r="V91" s="109" t="s">
        <v>9</v>
      </c>
      <c r="W91" s="110"/>
      <c r="X91" s="109" t="s">
        <v>9</v>
      </c>
      <c r="Y91" s="110"/>
      <c r="Z91" s="109" t="s">
        <v>9</v>
      </c>
      <c r="AA91" s="110"/>
      <c r="AB91" s="109" t="s">
        <v>9</v>
      </c>
      <c r="AC91" s="110"/>
      <c r="AD91" s="109" t="s">
        <v>9</v>
      </c>
      <c r="AE91" s="110"/>
      <c r="AF91" s="109" t="s">
        <v>9</v>
      </c>
      <c r="AG91" s="110"/>
      <c r="AH91" s="109">
        <v>8600</v>
      </c>
      <c r="AI91" s="110"/>
      <c r="AJ91" s="109" t="s">
        <v>9</v>
      </c>
      <c r="AK91" s="110"/>
      <c r="AL91" s="109" t="s">
        <v>9</v>
      </c>
      <c r="AM91" s="110"/>
      <c r="AN91" s="109" t="s">
        <v>9</v>
      </c>
      <c r="AO91" s="110"/>
      <c r="AP91" s="109" t="s">
        <v>9</v>
      </c>
      <c r="AQ91" s="109"/>
      <c r="AR91" s="110"/>
    </row>
    <row r="92" spans="1:44" s="102" customFormat="1" ht="12.6" customHeight="1" x14ac:dyDescent="0.25">
      <c r="A92" s="1"/>
      <c r="B92" s="103" t="s">
        <v>69</v>
      </c>
      <c r="C92" s="104" t="s">
        <v>15</v>
      </c>
      <c r="D92" s="105" t="s">
        <v>177</v>
      </c>
      <c r="E92" s="106"/>
      <c r="F92" s="105" t="s">
        <v>523</v>
      </c>
      <c r="G92" s="106"/>
      <c r="H92" s="105" t="s">
        <v>524</v>
      </c>
      <c r="I92" s="106"/>
      <c r="J92" s="105" t="s">
        <v>525</v>
      </c>
      <c r="K92" s="106"/>
      <c r="L92" s="105" t="s">
        <v>526</v>
      </c>
      <c r="M92" s="106"/>
      <c r="N92" s="105" t="s">
        <v>527</v>
      </c>
      <c r="O92" s="106"/>
      <c r="P92" s="105" t="s">
        <v>528</v>
      </c>
      <c r="Q92" s="106"/>
      <c r="R92" s="105" t="s">
        <v>529</v>
      </c>
      <c r="S92" s="106"/>
      <c r="T92" s="105" t="s">
        <v>530</v>
      </c>
      <c r="U92" s="106"/>
      <c r="V92" s="105" t="s">
        <v>531</v>
      </c>
      <c r="W92" s="106"/>
      <c r="X92" s="105" t="s">
        <v>9</v>
      </c>
      <c r="Y92" s="106"/>
      <c r="Z92" s="105" t="s">
        <v>9</v>
      </c>
      <c r="AA92" s="106"/>
      <c r="AB92" s="105">
        <v>39642</v>
      </c>
      <c r="AC92" s="106"/>
      <c r="AD92" s="105">
        <v>51603.1</v>
      </c>
      <c r="AE92" s="106"/>
      <c r="AF92" s="105">
        <v>43398</v>
      </c>
      <c r="AG92" s="106"/>
      <c r="AH92" s="105">
        <v>46871</v>
      </c>
      <c r="AI92" s="106"/>
      <c r="AJ92" s="105">
        <v>55033</v>
      </c>
      <c r="AK92" s="106"/>
      <c r="AL92" s="105">
        <v>44977</v>
      </c>
      <c r="AM92" s="106"/>
      <c r="AN92" s="105">
        <v>51598</v>
      </c>
      <c r="AO92" s="106"/>
      <c r="AP92" s="105">
        <v>43152</v>
      </c>
      <c r="AQ92" s="105"/>
      <c r="AR92" s="114"/>
    </row>
    <row r="93" spans="1:44" ht="12.6" customHeight="1" x14ac:dyDescent="0.25">
      <c r="B93" s="98" t="s">
        <v>70</v>
      </c>
      <c r="C93" s="99" t="s">
        <v>15</v>
      </c>
      <c r="D93" s="100" t="s">
        <v>178</v>
      </c>
      <c r="E93" s="101"/>
      <c r="F93" s="100" t="s">
        <v>532</v>
      </c>
      <c r="G93" s="101"/>
      <c r="H93" s="100" t="s">
        <v>9</v>
      </c>
      <c r="I93" s="101"/>
      <c r="J93" s="100" t="s">
        <v>9</v>
      </c>
      <c r="K93" s="101"/>
      <c r="L93" s="100" t="s">
        <v>9</v>
      </c>
      <c r="M93" s="101"/>
      <c r="N93" s="100" t="s">
        <v>533</v>
      </c>
      <c r="O93" s="101"/>
      <c r="P93" s="100" t="s">
        <v>9</v>
      </c>
      <c r="Q93" s="101"/>
      <c r="R93" s="100" t="s">
        <v>9</v>
      </c>
      <c r="S93" s="101"/>
      <c r="T93" s="100" t="s">
        <v>9</v>
      </c>
      <c r="U93" s="101"/>
      <c r="V93" s="100" t="s">
        <v>9</v>
      </c>
      <c r="W93" s="101"/>
      <c r="X93" s="100" t="s">
        <v>9</v>
      </c>
      <c r="Y93" s="101"/>
      <c r="Z93" s="100" t="s">
        <v>9</v>
      </c>
      <c r="AA93" s="101"/>
      <c r="AB93" s="100" t="s">
        <v>9</v>
      </c>
      <c r="AC93" s="101"/>
      <c r="AD93" s="100" t="s">
        <v>9</v>
      </c>
      <c r="AE93" s="101"/>
      <c r="AF93" s="100">
        <v>2411.1</v>
      </c>
      <c r="AG93" s="101"/>
      <c r="AH93" s="100">
        <v>2155.6</v>
      </c>
      <c r="AI93" s="101"/>
      <c r="AJ93" s="100">
        <v>1917.5</v>
      </c>
      <c r="AK93" s="101"/>
      <c r="AL93" s="100">
        <v>1508.4</v>
      </c>
      <c r="AM93" s="101"/>
      <c r="AN93" s="100" t="s">
        <v>9</v>
      </c>
      <c r="AO93" s="101"/>
      <c r="AP93" s="100" t="s">
        <v>9</v>
      </c>
      <c r="AQ93" s="100"/>
      <c r="AR93" s="110"/>
    </row>
    <row r="94" spans="1:44" ht="12.6" customHeight="1" x14ac:dyDescent="0.25">
      <c r="B94" s="98" t="s">
        <v>71</v>
      </c>
      <c r="C94" s="99" t="s">
        <v>8</v>
      </c>
      <c r="D94" s="100" t="s">
        <v>9</v>
      </c>
      <c r="E94" s="101"/>
      <c r="F94" s="100" t="s">
        <v>9</v>
      </c>
      <c r="G94" s="101"/>
      <c r="H94" s="100" t="s">
        <v>9</v>
      </c>
      <c r="I94" s="101"/>
      <c r="J94" s="100" t="s">
        <v>9</v>
      </c>
      <c r="K94" s="101"/>
      <c r="L94" s="100" t="s">
        <v>9</v>
      </c>
      <c r="M94" s="101"/>
      <c r="N94" s="100" t="s">
        <v>9</v>
      </c>
      <c r="O94" s="101"/>
      <c r="P94" s="100" t="s">
        <v>534</v>
      </c>
      <c r="Q94" s="101">
        <v>6</v>
      </c>
      <c r="R94" s="100" t="s">
        <v>9</v>
      </c>
      <c r="S94" s="101"/>
      <c r="T94" s="100" t="s">
        <v>9</v>
      </c>
      <c r="U94" s="101"/>
      <c r="V94" s="100" t="s">
        <v>9</v>
      </c>
      <c r="W94" s="101"/>
      <c r="X94" s="100" t="s">
        <v>9</v>
      </c>
      <c r="Y94" s="101"/>
      <c r="Z94" s="100" t="s">
        <v>9</v>
      </c>
      <c r="AA94" s="101"/>
      <c r="AB94" s="100" t="s">
        <v>9</v>
      </c>
      <c r="AC94" s="101"/>
      <c r="AD94" s="100">
        <v>888191.2</v>
      </c>
      <c r="AE94" s="101">
        <v>6</v>
      </c>
      <c r="AF94" s="100" t="s">
        <v>9</v>
      </c>
      <c r="AG94" s="101"/>
      <c r="AH94" s="100" t="s">
        <v>9</v>
      </c>
      <c r="AI94" s="101"/>
      <c r="AJ94" s="100" t="s">
        <v>9</v>
      </c>
      <c r="AK94" s="101"/>
      <c r="AL94" s="100" t="s">
        <v>9</v>
      </c>
      <c r="AM94" s="101"/>
      <c r="AN94" s="100" t="s">
        <v>9</v>
      </c>
      <c r="AO94" s="101"/>
      <c r="AP94" s="100" t="s">
        <v>9</v>
      </c>
      <c r="AQ94" s="100"/>
      <c r="AR94" s="110"/>
    </row>
    <row r="95" spans="1:44" s="102" customFormat="1" ht="12.6" customHeight="1" x14ac:dyDescent="0.25">
      <c r="A95" s="1"/>
      <c r="B95" s="103" t="s">
        <v>72</v>
      </c>
      <c r="C95" s="104" t="s">
        <v>8</v>
      </c>
      <c r="D95" s="105" t="s">
        <v>9</v>
      </c>
      <c r="E95" s="101"/>
      <c r="F95" s="105" t="s">
        <v>9</v>
      </c>
      <c r="G95" s="101"/>
      <c r="H95" s="105" t="s">
        <v>9</v>
      </c>
      <c r="I95" s="101"/>
      <c r="J95" s="105" t="s">
        <v>9</v>
      </c>
      <c r="K95" s="101"/>
      <c r="L95" s="105" t="s">
        <v>9</v>
      </c>
      <c r="M95" s="101"/>
      <c r="N95" s="105" t="s">
        <v>9</v>
      </c>
      <c r="O95" s="101"/>
      <c r="P95" s="105" t="s">
        <v>9</v>
      </c>
      <c r="Q95" s="101"/>
      <c r="R95" s="105" t="s">
        <v>535</v>
      </c>
      <c r="S95" s="101"/>
      <c r="T95" s="105" t="s">
        <v>536</v>
      </c>
      <c r="U95" s="101"/>
      <c r="V95" s="105" t="s">
        <v>537</v>
      </c>
      <c r="W95" s="101"/>
      <c r="X95" s="105" t="s">
        <v>538</v>
      </c>
      <c r="Y95" s="101"/>
      <c r="Z95" s="105" t="s">
        <v>539</v>
      </c>
      <c r="AA95" s="101"/>
      <c r="AB95" s="105">
        <v>1345449</v>
      </c>
      <c r="AC95" s="101"/>
      <c r="AD95" s="105">
        <v>1002168</v>
      </c>
      <c r="AE95" s="101"/>
      <c r="AF95" s="105">
        <v>1240346</v>
      </c>
      <c r="AG95" s="101"/>
      <c r="AH95" s="105">
        <v>1006898</v>
      </c>
      <c r="AI95" s="101"/>
      <c r="AJ95" s="105">
        <v>1206153</v>
      </c>
      <c r="AK95" s="101"/>
      <c r="AL95" s="105">
        <v>1203114</v>
      </c>
      <c r="AM95" s="101"/>
      <c r="AN95" s="105">
        <v>1127808</v>
      </c>
      <c r="AO95" s="101"/>
      <c r="AP95" s="105" t="s">
        <v>9</v>
      </c>
      <c r="AQ95" s="105"/>
      <c r="AR95" s="110"/>
    </row>
    <row r="96" spans="1:44" s="102" customFormat="1" ht="12.6" customHeight="1" x14ac:dyDescent="0.25">
      <c r="A96" s="1"/>
      <c r="B96" s="103" t="s">
        <v>73</v>
      </c>
      <c r="C96" s="104" t="s">
        <v>8</v>
      </c>
      <c r="D96" s="105">
        <v>486</v>
      </c>
      <c r="E96" s="101"/>
      <c r="F96" s="105">
        <v>422</v>
      </c>
      <c r="G96" s="101"/>
      <c r="H96" s="105">
        <v>585</v>
      </c>
      <c r="I96" s="101"/>
      <c r="J96" s="105">
        <v>585</v>
      </c>
      <c r="K96" s="101"/>
      <c r="L96" s="105">
        <v>642</v>
      </c>
      <c r="M96" s="101"/>
      <c r="N96" s="105">
        <v>795</v>
      </c>
      <c r="O96" s="101"/>
      <c r="P96" s="105">
        <v>530</v>
      </c>
      <c r="Q96" s="101"/>
      <c r="R96" s="105">
        <v>542</v>
      </c>
      <c r="S96" s="101"/>
      <c r="T96" s="105">
        <v>650</v>
      </c>
      <c r="U96" s="101"/>
      <c r="V96" s="105">
        <v>601</v>
      </c>
      <c r="W96" s="101"/>
      <c r="X96" s="105">
        <v>639</v>
      </c>
      <c r="Y96" s="101"/>
      <c r="Z96" s="105">
        <v>524</v>
      </c>
      <c r="AA96" s="101"/>
      <c r="AB96" s="105">
        <v>666.67</v>
      </c>
      <c r="AC96" s="101"/>
      <c r="AD96" s="105">
        <v>563.05999999999995</v>
      </c>
      <c r="AE96" s="101"/>
      <c r="AF96" s="105">
        <v>591.36</v>
      </c>
      <c r="AG96" s="101"/>
      <c r="AH96" s="105">
        <v>610.34</v>
      </c>
      <c r="AI96" s="101"/>
      <c r="AJ96" s="105">
        <v>644.05999999999995</v>
      </c>
      <c r="AK96" s="101"/>
      <c r="AL96" s="105">
        <v>512.15</v>
      </c>
      <c r="AM96" s="101"/>
      <c r="AN96" s="105">
        <v>501.58</v>
      </c>
      <c r="AO96" s="101"/>
      <c r="AP96" s="105" t="s">
        <v>9</v>
      </c>
      <c r="AQ96" s="105"/>
      <c r="AR96" s="110"/>
    </row>
    <row r="97" spans="1:44" s="102" customFormat="1" ht="12.6" customHeight="1" x14ac:dyDescent="0.25">
      <c r="A97" s="1"/>
      <c r="B97" s="111" t="s">
        <v>74</v>
      </c>
      <c r="C97" s="112" t="s">
        <v>15</v>
      </c>
      <c r="D97" s="113">
        <v>159</v>
      </c>
      <c r="E97" s="110"/>
      <c r="F97" s="113">
        <v>162</v>
      </c>
      <c r="G97" s="110"/>
      <c r="H97" s="113">
        <v>123</v>
      </c>
      <c r="I97" s="110"/>
      <c r="J97" s="113">
        <v>174</v>
      </c>
      <c r="K97" s="110"/>
      <c r="L97" s="113">
        <v>74</v>
      </c>
      <c r="M97" s="110"/>
      <c r="N97" s="113">
        <v>187</v>
      </c>
      <c r="O97" s="110"/>
      <c r="P97" s="113">
        <v>143</v>
      </c>
      <c r="Q97" s="110"/>
      <c r="R97" s="113">
        <v>108</v>
      </c>
      <c r="S97" s="110"/>
      <c r="T97" s="113">
        <v>144</v>
      </c>
      <c r="U97" s="110"/>
      <c r="V97" s="113">
        <v>287</v>
      </c>
      <c r="W97" s="110"/>
      <c r="X97" s="113">
        <v>146</v>
      </c>
      <c r="Y97" s="110"/>
      <c r="Z97" s="113">
        <v>160</v>
      </c>
      <c r="AA97" s="110"/>
      <c r="AB97" s="113">
        <v>170.6</v>
      </c>
      <c r="AC97" s="110"/>
      <c r="AD97" s="113">
        <v>196.1</v>
      </c>
      <c r="AE97" s="110"/>
      <c r="AF97" s="113">
        <v>158.19999999999999</v>
      </c>
      <c r="AG97" s="110"/>
      <c r="AH97" s="113">
        <v>215</v>
      </c>
      <c r="AI97" s="110"/>
      <c r="AJ97" s="113">
        <v>162.1</v>
      </c>
      <c r="AK97" s="110"/>
      <c r="AL97" s="113">
        <v>186.8</v>
      </c>
      <c r="AM97" s="110"/>
      <c r="AN97" s="113">
        <v>164.1</v>
      </c>
      <c r="AO97" s="110"/>
      <c r="AP97" s="113">
        <v>151.5</v>
      </c>
      <c r="AQ97" s="113"/>
      <c r="AR97" s="110"/>
    </row>
    <row r="98" spans="1:44" ht="12.6" customHeight="1" x14ac:dyDescent="0.25">
      <c r="B98" s="107" t="s">
        <v>75</v>
      </c>
      <c r="C98" s="108" t="s">
        <v>8</v>
      </c>
      <c r="D98" s="113">
        <v>118</v>
      </c>
      <c r="E98" s="114">
        <v>7</v>
      </c>
      <c r="F98" s="109">
        <v>131</v>
      </c>
      <c r="G98" s="114">
        <v>7</v>
      </c>
      <c r="H98" s="109">
        <v>153</v>
      </c>
      <c r="I98" s="114">
        <v>7</v>
      </c>
      <c r="J98" s="109">
        <v>125</v>
      </c>
      <c r="K98" s="114">
        <v>7</v>
      </c>
      <c r="L98" s="109">
        <v>102</v>
      </c>
      <c r="M98" s="114">
        <v>7</v>
      </c>
      <c r="N98" s="109">
        <v>124</v>
      </c>
      <c r="O98" s="114">
        <v>7</v>
      </c>
      <c r="P98" s="113">
        <v>135</v>
      </c>
      <c r="Q98" s="114">
        <v>7</v>
      </c>
      <c r="R98" s="109">
        <v>124</v>
      </c>
      <c r="S98" s="114">
        <v>7</v>
      </c>
      <c r="T98" s="109">
        <v>145</v>
      </c>
      <c r="U98" s="114">
        <v>7</v>
      </c>
      <c r="V98" s="109">
        <v>130</v>
      </c>
      <c r="W98" s="114">
        <v>7</v>
      </c>
      <c r="X98" s="109">
        <v>121</v>
      </c>
      <c r="Y98" s="114">
        <v>7</v>
      </c>
      <c r="Z98" s="109">
        <v>132</v>
      </c>
      <c r="AA98" s="114">
        <v>7</v>
      </c>
      <c r="AB98" s="109">
        <v>104.76</v>
      </c>
      <c r="AC98" s="114">
        <v>7</v>
      </c>
      <c r="AD98" s="109">
        <v>107.77</v>
      </c>
      <c r="AE98" s="114">
        <v>7</v>
      </c>
      <c r="AF98" s="109" t="s">
        <v>9</v>
      </c>
      <c r="AG98" s="114"/>
      <c r="AH98" s="109" t="s">
        <v>9</v>
      </c>
      <c r="AI98" s="114"/>
      <c r="AJ98" s="109" t="s">
        <v>9</v>
      </c>
      <c r="AK98" s="114"/>
      <c r="AL98" s="109" t="s">
        <v>9</v>
      </c>
      <c r="AM98" s="114"/>
      <c r="AN98" s="109" t="s">
        <v>9</v>
      </c>
      <c r="AO98" s="114"/>
      <c r="AP98" s="109" t="s">
        <v>9</v>
      </c>
      <c r="AQ98" s="109"/>
      <c r="AR98" s="114"/>
    </row>
    <row r="99" spans="1:44" ht="12.6" customHeight="1" x14ac:dyDescent="0.25">
      <c r="B99" s="107" t="s">
        <v>76</v>
      </c>
      <c r="C99" s="108" t="s">
        <v>8</v>
      </c>
      <c r="D99" s="109" t="s">
        <v>179</v>
      </c>
      <c r="E99" s="110"/>
      <c r="F99" s="109" t="s">
        <v>540</v>
      </c>
      <c r="G99" s="110"/>
      <c r="H99" s="109" t="s">
        <v>541</v>
      </c>
      <c r="I99" s="110">
        <v>8</v>
      </c>
      <c r="J99" s="109" t="s">
        <v>542</v>
      </c>
      <c r="K99" s="110">
        <v>8</v>
      </c>
      <c r="L99" s="109" t="s">
        <v>543</v>
      </c>
      <c r="M99" s="110">
        <v>8</v>
      </c>
      <c r="N99" s="109" t="s">
        <v>544</v>
      </c>
      <c r="O99" s="110">
        <v>9</v>
      </c>
      <c r="P99" s="109" t="s">
        <v>542</v>
      </c>
      <c r="Q99" s="110"/>
      <c r="R99" s="109" t="s">
        <v>541</v>
      </c>
      <c r="S99" s="110"/>
      <c r="T99" s="109" t="s">
        <v>545</v>
      </c>
      <c r="U99" s="110"/>
      <c r="V99" s="109" t="s">
        <v>546</v>
      </c>
      <c r="W99" s="110"/>
      <c r="X99" s="109" t="s">
        <v>547</v>
      </c>
      <c r="Y99" s="110"/>
      <c r="Z99" s="109" t="s">
        <v>548</v>
      </c>
      <c r="AA99" s="110"/>
      <c r="AB99" s="109">
        <v>3562</v>
      </c>
      <c r="AC99" s="110"/>
      <c r="AD99" s="109">
        <v>3683</v>
      </c>
      <c r="AE99" s="110"/>
      <c r="AF99" s="109">
        <v>4179</v>
      </c>
      <c r="AG99" s="110">
        <v>8</v>
      </c>
      <c r="AH99" s="109">
        <v>4213</v>
      </c>
      <c r="AI99" s="110">
        <v>8</v>
      </c>
      <c r="AJ99" s="109">
        <v>3927</v>
      </c>
      <c r="AK99" s="110">
        <v>8</v>
      </c>
      <c r="AL99" s="109">
        <v>3295</v>
      </c>
      <c r="AM99" s="110">
        <v>8</v>
      </c>
      <c r="AN99" s="109">
        <v>3141</v>
      </c>
      <c r="AO99" s="110"/>
      <c r="AP99" s="109" t="s">
        <v>9</v>
      </c>
      <c r="AQ99" s="109"/>
      <c r="AR99" s="110"/>
    </row>
    <row r="100" spans="1:44" ht="12.6" customHeight="1" x14ac:dyDescent="0.25">
      <c r="B100" s="107" t="s">
        <v>77</v>
      </c>
      <c r="C100" s="108" t="s">
        <v>8</v>
      </c>
      <c r="D100" s="109">
        <v>1</v>
      </c>
      <c r="E100" s="110"/>
      <c r="F100" s="109">
        <v>1</v>
      </c>
      <c r="G100" s="110"/>
      <c r="H100" s="109">
        <v>2</v>
      </c>
      <c r="I100" s="110"/>
      <c r="J100" s="109">
        <v>1</v>
      </c>
      <c r="K100" s="110"/>
      <c r="L100" s="109">
        <v>1</v>
      </c>
      <c r="M100" s="110"/>
      <c r="N100" s="109">
        <v>1</v>
      </c>
      <c r="O100" s="110"/>
      <c r="P100" s="109">
        <v>2</v>
      </c>
      <c r="Q100" s="110"/>
      <c r="R100" s="109">
        <v>1</v>
      </c>
      <c r="S100" s="110"/>
      <c r="T100" s="109">
        <v>2</v>
      </c>
      <c r="U100" s="110"/>
      <c r="V100" s="109">
        <v>1</v>
      </c>
      <c r="W100" s="110"/>
      <c r="X100" s="109">
        <v>1</v>
      </c>
      <c r="Y100" s="110"/>
      <c r="Z100" s="109">
        <v>1</v>
      </c>
      <c r="AA100" s="110"/>
      <c r="AB100" s="109">
        <v>1.21</v>
      </c>
      <c r="AC100" s="110"/>
      <c r="AD100" s="109">
        <v>0.68</v>
      </c>
      <c r="AE100" s="110"/>
      <c r="AF100" s="109">
        <v>2.29</v>
      </c>
      <c r="AG100" s="110"/>
      <c r="AH100" s="109">
        <v>1.77</v>
      </c>
      <c r="AI100" s="110"/>
      <c r="AJ100" s="109">
        <v>2.19</v>
      </c>
      <c r="AK100" s="110"/>
      <c r="AL100" s="109">
        <v>1.42</v>
      </c>
      <c r="AM100" s="110"/>
      <c r="AN100" s="109">
        <v>1.77</v>
      </c>
      <c r="AO100" s="110"/>
      <c r="AP100" s="109" t="s">
        <v>9</v>
      </c>
      <c r="AQ100" s="109"/>
      <c r="AR100" s="110"/>
    </row>
    <row r="101" spans="1:44" ht="12.6" customHeight="1" x14ac:dyDescent="0.25">
      <c r="B101" s="107" t="s">
        <v>78</v>
      </c>
      <c r="C101" s="108" t="s">
        <v>8</v>
      </c>
      <c r="D101" s="109" t="s">
        <v>9</v>
      </c>
      <c r="E101" s="110"/>
      <c r="F101" s="109" t="s">
        <v>549</v>
      </c>
      <c r="G101" s="110"/>
      <c r="H101" s="109" t="s">
        <v>9</v>
      </c>
      <c r="I101" s="110"/>
      <c r="J101" s="109" t="s">
        <v>9</v>
      </c>
      <c r="K101" s="110"/>
      <c r="L101" s="109" t="s">
        <v>9</v>
      </c>
      <c r="M101" s="110"/>
      <c r="N101" s="109" t="s">
        <v>550</v>
      </c>
      <c r="O101" s="110"/>
      <c r="P101" s="109" t="s">
        <v>9</v>
      </c>
      <c r="Q101" s="110"/>
      <c r="R101" s="109" t="s">
        <v>9</v>
      </c>
      <c r="S101" s="110"/>
      <c r="T101" s="109" t="s">
        <v>9</v>
      </c>
      <c r="U101" s="110"/>
      <c r="V101" s="109" t="s">
        <v>9</v>
      </c>
      <c r="W101" s="110"/>
      <c r="X101" s="109" t="s">
        <v>9</v>
      </c>
      <c r="Y101" s="110"/>
      <c r="Z101" s="109" t="s">
        <v>9</v>
      </c>
      <c r="AA101" s="110"/>
      <c r="AB101" s="109" t="s">
        <v>9</v>
      </c>
      <c r="AC101" s="110"/>
      <c r="AD101" s="109">
        <v>139000</v>
      </c>
      <c r="AE101" s="110"/>
      <c r="AF101" s="109">
        <v>165000</v>
      </c>
      <c r="AG101" s="110"/>
      <c r="AH101" s="109">
        <v>165000</v>
      </c>
      <c r="AI101" s="110"/>
      <c r="AJ101" s="109">
        <v>165000</v>
      </c>
      <c r="AK101" s="110"/>
      <c r="AL101" s="109">
        <v>146000</v>
      </c>
      <c r="AM101" s="110"/>
      <c r="AN101" s="109">
        <v>91000</v>
      </c>
      <c r="AO101" s="110"/>
      <c r="AP101" s="109" t="s">
        <v>9</v>
      </c>
      <c r="AQ101" s="109"/>
      <c r="AR101" s="110"/>
    </row>
    <row r="102" spans="1:44" ht="12.6" customHeight="1" x14ac:dyDescent="0.25">
      <c r="B102" s="98" t="s">
        <v>79</v>
      </c>
      <c r="C102" s="99" t="s">
        <v>15</v>
      </c>
      <c r="D102" s="100" t="s">
        <v>180</v>
      </c>
      <c r="E102" s="106"/>
      <c r="F102" s="100" t="s">
        <v>551</v>
      </c>
      <c r="G102" s="106"/>
      <c r="H102" s="100" t="s">
        <v>552</v>
      </c>
      <c r="I102" s="106"/>
      <c r="J102" s="100" t="s">
        <v>553</v>
      </c>
      <c r="K102" s="106"/>
      <c r="L102" s="100" t="s">
        <v>554</v>
      </c>
      <c r="M102" s="106"/>
      <c r="N102" s="100" t="s">
        <v>555</v>
      </c>
      <c r="O102" s="106"/>
      <c r="P102" s="100" t="s">
        <v>556</v>
      </c>
      <c r="Q102" s="106"/>
      <c r="R102" s="100" t="s">
        <v>557</v>
      </c>
      <c r="S102" s="106"/>
      <c r="T102" s="100" t="s">
        <v>558</v>
      </c>
      <c r="U102" s="106"/>
      <c r="V102" s="100" t="s">
        <v>559</v>
      </c>
      <c r="W102" s="106"/>
      <c r="X102" s="100" t="s">
        <v>560</v>
      </c>
      <c r="Y102" s="106"/>
      <c r="Z102" s="100" t="s">
        <v>238</v>
      </c>
      <c r="AA102" s="106"/>
      <c r="AB102" s="100">
        <v>30417.599999999999</v>
      </c>
      <c r="AC102" s="106"/>
      <c r="AD102" s="100">
        <v>36558.699999999997</v>
      </c>
      <c r="AE102" s="106"/>
      <c r="AF102" s="100">
        <v>32924.1</v>
      </c>
      <c r="AG102" s="106"/>
      <c r="AH102" s="100">
        <v>29895.5</v>
      </c>
      <c r="AI102" s="106"/>
      <c r="AJ102" s="100">
        <v>32450.6</v>
      </c>
      <c r="AK102" s="106"/>
      <c r="AL102" s="100">
        <v>31397.200000000001</v>
      </c>
      <c r="AM102" s="106"/>
      <c r="AN102" s="100">
        <v>34987</v>
      </c>
      <c r="AO102" s="106"/>
      <c r="AP102" s="100">
        <v>30496.9</v>
      </c>
      <c r="AQ102" s="100"/>
      <c r="AR102" s="114"/>
    </row>
    <row r="103" spans="1:44" ht="12.6" customHeight="1" x14ac:dyDescent="0.25">
      <c r="B103" s="98" t="s">
        <v>80</v>
      </c>
      <c r="C103" s="99" t="s">
        <v>8</v>
      </c>
      <c r="D103" s="100" t="s">
        <v>181</v>
      </c>
      <c r="E103" s="101">
        <v>10</v>
      </c>
      <c r="F103" s="100" t="s">
        <v>561</v>
      </c>
      <c r="G103" s="101">
        <v>10</v>
      </c>
      <c r="H103" s="100" t="s">
        <v>562</v>
      </c>
      <c r="I103" s="101">
        <v>10</v>
      </c>
      <c r="J103" s="100" t="s">
        <v>563</v>
      </c>
      <c r="K103" s="101">
        <v>10</v>
      </c>
      <c r="L103" s="100" t="s">
        <v>564</v>
      </c>
      <c r="M103" s="101">
        <v>10</v>
      </c>
      <c r="N103" s="100" t="s">
        <v>565</v>
      </c>
      <c r="O103" s="101">
        <v>10</v>
      </c>
      <c r="P103" s="100" t="s">
        <v>566</v>
      </c>
      <c r="Q103" s="101">
        <v>10</v>
      </c>
      <c r="R103" s="100" t="s">
        <v>567</v>
      </c>
      <c r="S103" s="101">
        <v>10</v>
      </c>
      <c r="T103" s="100" t="s">
        <v>568</v>
      </c>
      <c r="U103" s="101">
        <v>10</v>
      </c>
      <c r="V103" s="100" t="s">
        <v>9</v>
      </c>
      <c r="W103" s="101"/>
      <c r="X103" s="100" t="s">
        <v>569</v>
      </c>
      <c r="Y103" s="101">
        <v>10</v>
      </c>
      <c r="Z103" s="100" t="s">
        <v>570</v>
      </c>
      <c r="AA103" s="101">
        <v>10</v>
      </c>
      <c r="AB103" s="100">
        <v>530492.9</v>
      </c>
      <c r="AC103" s="101">
        <v>10</v>
      </c>
      <c r="AD103" s="100">
        <v>532140</v>
      </c>
      <c r="AE103" s="101">
        <v>10</v>
      </c>
      <c r="AF103" s="100">
        <v>490432.7</v>
      </c>
      <c r="AG103" s="101">
        <v>10</v>
      </c>
      <c r="AH103" s="100">
        <v>443403.9</v>
      </c>
      <c r="AI103" s="101">
        <v>10</v>
      </c>
      <c r="AJ103" s="100">
        <v>563043.30000000005</v>
      </c>
      <c r="AK103" s="101">
        <v>10</v>
      </c>
      <c r="AL103" s="100">
        <v>442390.3</v>
      </c>
      <c r="AM103" s="101">
        <v>10</v>
      </c>
      <c r="AN103" s="100">
        <v>604485.69999999995</v>
      </c>
      <c r="AO103" s="101">
        <v>10</v>
      </c>
      <c r="AP103" s="100" t="s">
        <v>9</v>
      </c>
      <c r="AQ103" s="100"/>
      <c r="AR103" s="110"/>
    </row>
    <row r="104" spans="1:44" ht="12.6" customHeight="1" x14ac:dyDescent="0.25">
      <c r="B104" s="98" t="s">
        <v>81</v>
      </c>
      <c r="C104" s="99" t="s">
        <v>8</v>
      </c>
      <c r="D104" s="100" t="s">
        <v>9</v>
      </c>
      <c r="E104" s="101"/>
      <c r="F104" s="100" t="s">
        <v>9</v>
      </c>
      <c r="G104" s="101"/>
      <c r="H104" s="100" t="s">
        <v>9</v>
      </c>
      <c r="I104" s="101"/>
      <c r="J104" s="100" t="s">
        <v>9</v>
      </c>
      <c r="K104" s="101"/>
      <c r="L104" s="100" t="s">
        <v>9</v>
      </c>
      <c r="M104" s="101"/>
      <c r="N104" s="100" t="s">
        <v>9</v>
      </c>
      <c r="O104" s="101"/>
      <c r="P104" s="100" t="s">
        <v>571</v>
      </c>
      <c r="Q104" s="101"/>
      <c r="R104" s="100" t="s">
        <v>9</v>
      </c>
      <c r="S104" s="101"/>
      <c r="T104" s="100" t="s">
        <v>9</v>
      </c>
      <c r="U104" s="101"/>
      <c r="V104" s="100" t="s">
        <v>9</v>
      </c>
      <c r="W104" s="101"/>
      <c r="X104" s="100" t="s">
        <v>9</v>
      </c>
      <c r="Y104" s="101"/>
      <c r="Z104" s="100" t="s">
        <v>9</v>
      </c>
      <c r="AA104" s="101"/>
      <c r="AB104" s="100" t="s">
        <v>9</v>
      </c>
      <c r="AC104" s="101"/>
      <c r="AD104" s="100" t="s">
        <v>9</v>
      </c>
      <c r="AE104" s="101"/>
      <c r="AF104" s="100" t="s">
        <v>9</v>
      </c>
      <c r="AG104" s="101"/>
      <c r="AH104" s="100" t="s">
        <v>9</v>
      </c>
      <c r="AI104" s="101"/>
      <c r="AJ104" s="100" t="s">
        <v>9</v>
      </c>
      <c r="AK104" s="101"/>
      <c r="AL104" s="100" t="s">
        <v>9</v>
      </c>
      <c r="AM104" s="101"/>
      <c r="AN104" s="100" t="s">
        <v>9</v>
      </c>
      <c r="AO104" s="101"/>
      <c r="AP104" s="100" t="s">
        <v>9</v>
      </c>
      <c r="AQ104" s="100"/>
      <c r="AR104" s="110"/>
    </row>
    <row r="105" spans="1:44" ht="12.6" customHeight="1" x14ac:dyDescent="0.25">
      <c r="B105" s="98" t="s">
        <v>82</v>
      </c>
      <c r="C105" s="99" t="s">
        <v>8</v>
      </c>
      <c r="D105" s="100" t="s">
        <v>182</v>
      </c>
      <c r="E105" s="101"/>
      <c r="F105" s="100" t="s">
        <v>572</v>
      </c>
      <c r="G105" s="101"/>
      <c r="H105" s="100" t="s">
        <v>573</v>
      </c>
      <c r="I105" s="101"/>
      <c r="J105" s="100" t="s">
        <v>574</v>
      </c>
      <c r="K105" s="101"/>
      <c r="L105" s="100" t="s">
        <v>575</v>
      </c>
      <c r="M105" s="101"/>
      <c r="N105" s="100" t="s">
        <v>576</v>
      </c>
      <c r="O105" s="101"/>
      <c r="P105" s="100" t="s">
        <v>577</v>
      </c>
      <c r="Q105" s="101"/>
      <c r="R105" s="100" t="s">
        <v>578</v>
      </c>
      <c r="S105" s="101"/>
      <c r="T105" s="100" t="s">
        <v>579</v>
      </c>
      <c r="U105" s="101"/>
      <c r="V105" s="100" t="s">
        <v>580</v>
      </c>
      <c r="W105" s="101"/>
      <c r="X105" s="100" t="s">
        <v>581</v>
      </c>
      <c r="Y105" s="101"/>
      <c r="Z105" s="100" t="s">
        <v>582</v>
      </c>
      <c r="AA105" s="101"/>
      <c r="AB105" s="100">
        <v>217767</v>
      </c>
      <c r="AC105" s="101"/>
      <c r="AD105" s="100">
        <v>256999</v>
      </c>
      <c r="AE105" s="101"/>
      <c r="AF105" s="100">
        <v>223361.6</v>
      </c>
      <c r="AG105" s="101"/>
      <c r="AH105" s="100">
        <v>214658.4</v>
      </c>
      <c r="AI105" s="101"/>
      <c r="AJ105" s="100">
        <v>215126.3</v>
      </c>
      <c r="AK105" s="101">
        <v>11</v>
      </c>
      <c r="AL105" s="100">
        <v>230016.4</v>
      </c>
      <c r="AM105" s="101">
        <v>11</v>
      </c>
      <c r="AN105" s="100">
        <v>206073.60000000001</v>
      </c>
      <c r="AO105" s="101">
        <v>11</v>
      </c>
      <c r="AP105" s="100" t="s">
        <v>9</v>
      </c>
      <c r="AQ105" s="100"/>
      <c r="AR105" s="110"/>
    </row>
    <row r="106" spans="1:44" ht="12.6" customHeight="1" x14ac:dyDescent="0.25">
      <c r="B106" s="115" t="s">
        <v>83</v>
      </c>
      <c r="C106" s="116" t="s">
        <v>8</v>
      </c>
      <c r="D106" s="100" t="s">
        <v>183</v>
      </c>
      <c r="E106" s="101"/>
      <c r="F106" s="100" t="s">
        <v>583</v>
      </c>
      <c r="G106" s="101"/>
      <c r="H106" s="100" t="s">
        <v>9</v>
      </c>
      <c r="I106" s="101"/>
      <c r="J106" s="100" t="s">
        <v>9</v>
      </c>
      <c r="K106" s="101"/>
      <c r="L106" s="100" t="s">
        <v>9</v>
      </c>
      <c r="M106" s="101"/>
      <c r="N106" s="100" t="s">
        <v>584</v>
      </c>
      <c r="O106" s="101"/>
      <c r="P106" s="100" t="s">
        <v>585</v>
      </c>
      <c r="Q106" s="101"/>
      <c r="R106" s="100" t="s">
        <v>586</v>
      </c>
      <c r="S106" s="101"/>
      <c r="T106" s="100" t="s">
        <v>587</v>
      </c>
      <c r="U106" s="101"/>
      <c r="V106" s="100" t="s">
        <v>588</v>
      </c>
      <c r="W106" s="101"/>
      <c r="X106" s="100" t="s">
        <v>589</v>
      </c>
      <c r="Y106" s="101"/>
      <c r="Z106" s="100" t="s">
        <v>590</v>
      </c>
      <c r="AA106" s="101"/>
      <c r="AB106" s="100">
        <v>566126.5</v>
      </c>
      <c r="AC106" s="101"/>
      <c r="AD106" s="100">
        <v>547898.80000000005</v>
      </c>
      <c r="AE106" s="101"/>
      <c r="AF106" s="100">
        <v>493101.8</v>
      </c>
      <c r="AG106" s="101"/>
      <c r="AH106" s="100">
        <v>636689.80000000005</v>
      </c>
      <c r="AI106" s="101"/>
      <c r="AJ106" s="100">
        <v>585615.4</v>
      </c>
      <c r="AK106" s="101"/>
      <c r="AL106" s="100">
        <v>547480.1</v>
      </c>
      <c r="AM106" s="101"/>
      <c r="AN106" s="100">
        <v>569653.5</v>
      </c>
      <c r="AO106" s="101"/>
      <c r="AP106" s="100" t="s">
        <v>9</v>
      </c>
      <c r="AQ106" s="100"/>
      <c r="AR106" s="110"/>
    </row>
    <row r="107" spans="1:44" s="102" customFormat="1" ht="12.6" customHeight="1" x14ac:dyDescent="0.25">
      <c r="A107" s="1"/>
      <c r="B107" s="111" t="s">
        <v>84</v>
      </c>
      <c r="C107" s="112" t="s">
        <v>15</v>
      </c>
      <c r="D107" s="113" t="s">
        <v>184</v>
      </c>
      <c r="E107" s="110"/>
      <c r="F107" s="113" t="s">
        <v>591</v>
      </c>
      <c r="G107" s="110"/>
      <c r="H107" s="113" t="s">
        <v>592</v>
      </c>
      <c r="I107" s="110"/>
      <c r="J107" s="113" t="s">
        <v>593</v>
      </c>
      <c r="K107" s="110"/>
      <c r="L107" s="113" t="s">
        <v>594</v>
      </c>
      <c r="M107" s="110"/>
      <c r="N107" s="113" t="s">
        <v>595</v>
      </c>
      <c r="O107" s="110"/>
      <c r="P107" s="113" t="s">
        <v>596</v>
      </c>
      <c r="Q107" s="110"/>
      <c r="R107" s="113" t="s">
        <v>597</v>
      </c>
      <c r="S107" s="110"/>
      <c r="T107" s="113" t="s">
        <v>598</v>
      </c>
      <c r="U107" s="110"/>
      <c r="V107" s="113" t="s">
        <v>599</v>
      </c>
      <c r="W107" s="110"/>
      <c r="X107" s="113" t="s">
        <v>600</v>
      </c>
      <c r="Y107" s="110"/>
      <c r="Z107" s="113" t="s">
        <v>601</v>
      </c>
      <c r="AA107" s="110"/>
      <c r="AB107" s="113">
        <v>193140.8</v>
      </c>
      <c r="AC107" s="110"/>
      <c r="AD107" s="113">
        <v>224877.6</v>
      </c>
      <c r="AE107" s="110"/>
      <c r="AF107" s="113">
        <v>200207.3</v>
      </c>
      <c r="AG107" s="110"/>
      <c r="AH107" s="113">
        <v>211369.9</v>
      </c>
      <c r="AI107" s="110"/>
      <c r="AJ107" s="113">
        <v>248797.4</v>
      </c>
      <c r="AK107" s="110"/>
      <c r="AL107" s="113">
        <v>215247.1</v>
      </c>
      <c r="AM107" s="110"/>
      <c r="AN107" s="113">
        <v>195767.3</v>
      </c>
      <c r="AO107" s="110"/>
      <c r="AP107" s="113">
        <v>210119.2</v>
      </c>
      <c r="AQ107" s="113"/>
      <c r="AR107" s="110"/>
    </row>
    <row r="108" spans="1:44" s="102" customFormat="1" ht="12.6" customHeight="1" x14ac:dyDescent="0.25">
      <c r="A108" s="1"/>
      <c r="B108" s="111" t="s">
        <v>85</v>
      </c>
      <c r="C108" s="112" t="s">
        <v>15</v>
      </c>
      <c r="D108" s="113" t="s">
        <v>185</v>
      </c>
      <c r="E108" s="114"/>
      <c r="F108" s="113" t="s">
        <v>602</v>
      </c>
      <c r="G108" s="114"/>
      <c r="H108" s="113" t="s">
        <v>603</v>
      </c>
      <c r="I108" s="114"/>
      <c r="J108" s="113" t="s">
        <v>604</v>
      </c>
      <c r="K108" s="114"/>
      <c r="L108" s="113" t="s">
        <v>605</v>
      </c>
      <c r="M108" s="114"/>
      <c r="N108" s="113" t="s">
        <v>606</v>
      </c>
      <c r="O108" s="114"/>
      <c r="P108" s="113" t="s">
        <v>607</v>
      </c>
      <c r="Q108" s="114"/>
      <c r="R108" s="113" t="s">
        <v>608</v>
      </c>
      <c r="S108" s="114"/>
      <c r="T108" s="113" t="s">
        <v>609</v>
      </c>
      <c r="U108" s="114"/>
      <c r="V108" s="113" t="s">
        <v>610</v>
      </c>
      <c r="W108" s="114"/>
      <c r="X108" s="113" t="s">
        <v>611</v>
      </c>
      <c r="Y108" s="114"/>
      <c r="Z108" s="113" t="s">
        <v>612</v>
      </c>
      <c r="AA108" s="114"/>
      <c r="AB108" s="113">
        <v>66782</v>
      </c>
      <c r="AC108" s="114"/>
      <c r="AD108" s="113">
        <v>76685</v>
      </c>
      <c r="AE108" s="114"/>
      <c r="AF108" s="113">
        <v>52684.1</v>
      </c>
      <c r="AG108" s="114"/>
      <c r="AH108" s="113">
        <v>45418.2</v>
      </c>
      <c r="AI108" s="114"/>
      <c r="AJ108" s="113">
        <v>79650</v>
      </c>
      <c r="AK108" s="114"/>
      <c r="AL108" s="113">
        <v>70534.5</v>
      </c>
      <c r="AM108" s="114"/>
      <c r="AN108" s="113" t="s">
        <v>9</v>
      </c>
      <c r="AO108" s="114"/>
      <c r="AP108" s="113" t="s">
        <v>9</v>
      </c>
      <c r="AQ108" s="113"/>
      <c r="AR108" s="114"/>
    </row>
    <row r="109" spans="1:44" ht="12.6" customHeight="1" x14ac:dyDescent="0.25">
      <c r="B109" s="107" t="s">
        <v>86</v>
      </c>
      <c r="C109" s="108" t="s">
        <v>8</v>
      </c>
      <c r="D109" s="109" t="s">
        <v>186</v>
      </c>
      <c r="E109" s="110">
        <v>12</v>
      </c>
      <c r="F109" s="109" t="s">
        <v>613</v>
      </c>
      <c r="G109" s="110">
        <v>12</v>
      </c>
      <c r="H109" s="109" t="s">
        <v>614</v>
      </c>
      <c r="I109" s="110">
        <v>12</v>
      </c>
      <c r="J109" s="109" t="s">
        <v>615</v>
      </c>
      <c r="K109" s="110">
        <v>12</v>
      </c>
      <c r="L109" s="109" t="s">
        <v>616</v>
      </c>
      <c r="M109" s="110">
        <v>12</v>
      </c>
      <c r="N109" s="109" t="s">
        <v>617</v>
      </c>
      <c r="O109" s="110">
        <v>12</v>
      </c>
      <c r="P109" s="109" t="s">
        <v>618</v>
      </c>
      <c r="Q109" s="110">
        <v>12</v>
      </c>
      <c r="R109" s="109" t="s">
        <v>619</v>
      </c>
      <c r="S109" s="110">
        <v>12</v>
      </c>
      <c r="T109" s="109" t="s">
        <v>620</v>
      </c>
      <c r="U109" s="110">
        <v>12</v>
      </c>
      <c r="V109" s="109" t="s">
        <v>621</v>
      </c>
      <c r="W109" s="110">
        <v>12</v>
      </c>
      <c r="X109" s="109" t="s">
        <v>622</v>
      </c>
      <c r="Y109" s="110">
        <v>12</v>
      </c>
      <c r="Z109" s="109" t="s">
        <v>623</v>
      </c>
      <c r="AA109" s="110">
        <v>12</v>
      </c>
      <c r="AB109" s="109">
        <v>17170.400000000001</v>
      </c>
      <c r="AC109" s="110">
        <v>12</v>
      </c>
      <c r="AD109" s="109">
        <v>16967.599999999999</v>
      </c>
      <c r="AE109" s="110">
        <v>12</v>
      </c>
      <c r="AF109" s="109">
        <v>18995.599999999999</v>
      </c>
      <c r="AG109" s="110">
        <v>12</v>
      </c>
      <c r="AH109" s="109">
        <v>14348</v>
      </c>
      <c r="AI109" s="110">
        <v>12</v>
      </c>
      <c r="AJ109" s="109">
        <v>24105</v>
      </c>
      <c r="AK109" s="110">
        <v>12</v>
      </c>
      <c r="AL109" s="109">
        <v>13774</v>
      </c>
      <c r="AM109" s="110">
        <v>12</v>
      </c>
      <c r="AN109" s="109">
        <v>17690</v>
      </c>
      <c r="AO109" s="110">
        <v>12</v>
      </c>
      <c r="AP109" s="109" t="s">
        <v>9</v>
      </c>
      <c r="AQ109" s="109"/>
      <c r="AR109" s="110"/>
    </row>
    <row r="110" spans="1:44" ht="12.6" customHeight="1" x14ac:dyDescent="0.25">
      <c r="B110" s="107" t="s">
        <v>87</v>
      </c>
      <c r="C110" s="108" t="s">
        <v>15</v>
      </c>
      <c r="D110" s="109" t="s">
        <v>187</v>
      </c>
      <c r="E110" s="110"/>
      <c r="F110" s="109" t="s">
        <v>624</v>
      </c>
      <c r="G110" s="110"/>
      <c r="H110" s="109" t="s">
        <v>625</v>
      </c>
      <c r="I110" s="110"/>
      <c r="J110" s="109" t="s">
        <v>626</v>
      </c>
      <c r="K110" s="110"/>
      <c r="L110" s="109" t="s">
        <v>627</v>
      </c>
      <c r="M110" s="110"/>
      <c r="N110" s="109" t="s">
        <v>627</v>
      </c>
      <c r="O110" s="110"/>
      <c r="P110" s="109" t="s">
        <v>628</v>
      </c>
      <c r="Q110" s="110"/>
      <c r="R110" s="109" t="s">
        <v>627</v>
      </c>
      <c r="S110" s="110"/>
      <c r="T110" s="109" t="s">
        <v>629</v>
      </c>
      <c r="U110" s="110"/>
      <c r="V110" s="109" t="s">
        <v>630</v>
      </c>
      <c r="W110" s="110"/>
      <c r="X110" s="109" t="s">
        <v>631</v>
      </c>
      <c r="Y110" s="110"/>
      <c r="Z110" s="109" t="s">
        <v>632</v>
      </c>
      <c r="AA110" s="110"/>
      <c r="AB110" s="109">
        <v>162500</v>
      </c>
      <c r="AC110" s="110"/>
      <c r="AD110" s="109">
        <v>174000</v>
      </c>
      <c r="AE110" s="110"/>
      <c r="AF110" s="109">
        <v>158000</v>
      </c>
      <c r="AG110" s="110"/>
      <c r="AH110" s="109">
        <v>156000</v>
      </c>
      <c r="AI110" s="110"/>
      <c r="AJ110" s="109">
        <v>201750</v>
      </c>
      <c r="AK110" s="110"/>
      <c r="AL110" s="109">
        <v>119290</v>
      </c>
      <c r="AM110" s="110"/>
      <c r="AN110" s="109">
        <v>148798.29999999999</v>
      </c>
      <c r="AO110" s="110"/>
      <c r="AP110" s="109">
        <v>162798.9</v>
      </c>
      <c r="AQ110" s="109"/>
      <c r="AR110" s="110"/>
    </row>
    <row r="111" spans="1:44" ht="12.6" customHeight="1" x14ac:dyDescent="0.25">
      <c r="B111" s="107" t="s">
        <v>88</v>
      </c>
      <c r="C111" s="108" t="s">
        <v>8</v>
      </c>
      <c r="D111" s="109" t="s">
        <v>9</v>
      </c>
      <c r="E111" s="110"/>
      <c r="F111" s="109" t="s">
        <v>9</v>
      </c>
      <c r="G111" s="110"/>
      <c r="H111" s="109" t="s">
        <v>9</v>
      </c>
      <c r="I111" s="110"/>
      <c r="J111" s="109" t="s">
        <v>9</v>
      </c>
      <c r="K111" s="110"/>
      <c r="L111" s="109" t="s">
        <v>9</v>
      </c>
      <c r="M111" s="110"/>
      <c r="N111" s="109" t="s">
        <v>9</v>
      </c>
      <c r="O111" s="110"/>
      <c r="P111" s="109" t="s">
        <v>9</v>
      </c>
      <c r="Q111" s="110"/>
      <c r="R111" s="109" t="s">
        <v>9</v>
      </c>
      <c r="S111" s="110"/>
      <c r="T111" s="109" t="s">
        <v>9</v>
      </c>
      <c r="U111" s="110"/>
      <c r="V111" s="109" t="s">
        <v>9</v>
      </c>
      <c r="W111" s="110"/>
      <c r="X111" s="109" t="s">
        <v>9</v>
      </c>
      <c r="Y111" s="110"/>
      <c r="Z111" s="109" t="s">
        <v>9</v>
      </c>
      <c r="AA111" s="110"/>
      <c r="AB111" s="109" t="s">
        <v>9</v>
      </c>
      <c r="AC111" s="110"/>
      <c r="AD111" s="109" t="s">
        <v>9</v>
      </c>
      <c r="AE111" s="110"/>
      <c r="AF111" s="109">
        <v>31666.18</v>
      </c>
      <c r="AG111" s="110">
        <v>13</v>
      </c>
      <c r="AH111" s="109">
        <v>30475.7</v>
      </c>
      <c r="AI111" s="110">
        <v>13</v>
      </c>
      <c r="AJ111" s="109">
        <v>33941.78</v>
      </c>
      <c r="AK111" s="110">
        <v>13</v>
      </c>
      <c r="AL111" s="109">
        <v>35158.6</v>
      </c>
      <c r="AM111" s="110">
        <v>13</v>
      </c>
      <c r="AN111" s="109">
        <v>32414.18</v>
      </c>
      <c r="AO111" s="110">
        <v>13</v>
      </c>
      <c r="AP111" s="109" t="s">
        <v>9</v>
      </c>
      <c r="AQ111" s="109"/>
      <c r="AR111" s="110"/>
    </row>
    <row r="112" spans="1:44" x14ac:dyDescent="0.25">
      <c r="B112" s="98" t="s">
        <v>89</v>
      </c>
      <c r="C112" s="99" t="s">
        <v>8</v>
      </c>
      <c r="D112" s="100">
        <v>252</v>
      </c>
      <c r="E112" s="106"/>
      <c r="F112" s="100">
        <v>215</v>
      </c>
      <c r="G112" s="106"/>
      <c r="H112" s="100">
        <v>230</v>
      </c>
      <c r="I112" s="106"/>
      <c r="J112" s="100">
        <v>157</v>
      </c>
      <c r="K112" s="106"/>
      <c r="L112" s="100" t="s">
        <v>9</v>
      </c>
      <c r="M112" s="106"/>
      <c r="N112" s="100">
        <v>300</v>
      </c>
      <c r="O112" s="106"/>
      <c r="P112" s="100">
        <v>168</v>
      </c>
      <c r="Q112" s="106"/>
      <c r="R112" s="100">
        <v>194</v>
      </c>
      <c r="S112" s="106"/>
      <c r="T112" s="100">
        <v>121</v>
      </c>
      <c r="U112" s="106"/>
      <c r="V112" s="100">
        <v>161</v>
      </c>
      <c r="W112" s="106"/>
      <c r="X112" s="100">
        <v>290</v>
      </c>
      <c r="Y112" s="106"/>
      <c r="Z112" s="100">
        <v>270</v>
      </c>
      <c r="AA112" s="106"/>
      <c r="AB112" s="100">
        <v>252.27</v>
      </c>
      <c r="AC112" s="106"/>
      <c r="AD112" s="100">
        <v>138.80000000000001</v>
      </c>
      <c r="AE112" s="106"/>
      <c r="AF112" s="100">
        <v>192.16</v>
      </c>
      <c r="AG112" s="106"/>
      <c r="AH112" s="100">
        <v>161.38</v>
      </c>
      <c r="AI112" s="106"/>
      <c r="AJ112" s="100">
        <v>347.23</v>
      </c>
      <c r="AK112" s="106"/>
      <c r="AL112" s="100">
        <v>279.60000000000002</v>
      </c>
      <c r="AM112" s="106"/>
      <c r="AN112" s="100">
        <v>173.17</v>
      </c>
      <c r="AO112" s="106"/>
      <c r="AP112" s="100" t="s">
        <v>9</v>
      </c>
      <c r="AQ112" s="100"/>
      <c r="AR112" s="114"/>
    </row>
    <row r="113" spans="1:44" ht="21" x14ac:dyDescent="0.25">
      <c r="B113" s="98" t="s">
        <v>90</v>
      </c>
      <c r="C113" s="99" t="s">
        <v>8</v>
      </c>
      <c r="D113" s="100" t="s">
        <v>9</v>
      </c>
      <c r="E113" s="101"/>
      <c r="F113" s="100" t="s">
        <v>9</v>
      </c>
      <c r="G113" s="101"/>
      <c r="H113" s="100" t="s">
        <v>9</v>
      </c>
      <c r="I113" s="101"/>
      <c r="J113" s="100" t="s">
        <v>9</v>
      </c>
      <c r="K113" s="101"/>
      <c r="L113" s="100" t="s">
        <v>9</v>
      </c>
      <c r="M113" s="101"/>
      <c r="N113" s="100" t="s">
        <v>9</v>
      </c>
      <c r="O113" s="101"/>
      <c r="P113" s="100" t="s">
        <v>9</v>
      </c>
      <c r="Q113" s="101"/>
      <c r="R113" s="100" t="s">
        <v>9</v>
      </c>
      <c r="S113" s="101"/>
      <c r="T113" s="100" t="s">
        <v>9</v>
      </c>
      <c r="U113" s="101"/>
      <c r="V113" s="100" t="s">
        <v>9</v>
      </c>
      <c r="W113" s="101"/>
      <c r="X113" s="100" t="s">
        <v>9</v>
      </c>
      <c r="Y113" s="101"/>
      <c r="Z113" s="100" t="s">
        <v>9</v>
      </c>
      <c r="AA113" s="101"/>
      <c r="AB113" s="100" t="s">
        <v>9</v>
      </c>
      <c r="AC113" s="101"/>
      <c r="AD113" s="100" t="s">
        <v>9</v>
      </c>
      <c r="AE113" s="101"/>
      <c r="AF113" s="100">
        <v>5647.65</v>
      </c>
      <c r="AG113" s="101"/>
      <c r="AH113" s="100">
        <v>5616.3389999999999</v>
      </c>
      <c r="AI113" s="101"/>
      <c r="AJ113" s="100">
        <v>7237.509</v>
      </c>
      <c r="AK113" s="101"/>
      <c r="AL113" s="100">
        <v>8289.1779999999999</v>
      </c>
      <c r="AM113" s="101"/>
      <c r="AN113" s="100">
        <v>5649.5950000000003</v>
      </c>
      <c r="AO113" s="101"/>
      <c r="AP113" s="100" t="s">
        <v>9</v>
      </c>
      <c r="AQ113" s="100"/>
      <c r="AR113" s="110"/>
    </row>
    <row r="114" spans="1:44" x14ac:dyDescent="0.25">
      <c r="B114" s="98" t="s">
        <v>91</v>
      </c>
      <c r="C114" s="99" t="s">
        <v>8</v>
      </c>
      <c r="D114" s="100" t="s">
        <v>9</v>
      </c>
      <c r="E114" s="101"/>
      <c r="F114" s="100" t="s">
        <v>9</v>
      </c>
      <c r="G114" s="101"/>
      <c r="H114" s="100" t="s">
        <v>9</v>
      </c>
      <c r="I114" s="101"/>
      <c r="J114" s="100" t="s">
        <v>9</v>
      </c>
      <c r="K114" s="101"/>
      <c r="L114" s="100" t="s">
        <v>9</v>
      </c>
      <c r="M114" s="101"/>
      <c r="N114" s="100" t="s">
        <v>9</v>
      </c>
      <c r="O114" s="101"/>
      <c r="P114" s="100" t="s">
        <v>9</v>
      </c>
      <c r="Q114" s="101"/>
      <c r="R114" s="100" t="s">
        <v>9</v>
      </c>
      <c r="S114" s="101"/>
      <c r="T114" s="100" t="s">
        <v>9</v>
      </c>
      <c r="U114" s="101"/>
      <c r="V114" s="100" t="s">
        <v>9</v>
      </c>
      <c r="W114" s="101"/>
      <c r="X114" s="100" t="s">
        <v>9</v>
      </c>
      <c r="Y114" s="101"/>
      <c r="Z114" s="100" t="s">
        <v>9</v>
      </c>
      <c r="AA114" s="101"/>
      <c r="AB114" s="100" t="s">
        <v>9</v>
      </c>
      <c r="AC114" s="101"/>
      <c r="AD114" s="100">
        <v>135000</v>
      </c>
      <c r="AE114" s="101"/>
      <c r="AF114" s="100" t="s">
        <v>9</v>
      </c>
      <c r="AG114" s="101"/>
      <c r="AH114" s="100" t="s">
        <v>9</v>
      </c>
      <c r="AI114" s="101"/>
      <c r="AJ114" s="100" t="s">
        <v>9</v>
      </c>
      <c r="AK114" s="101"/>
      <c r="AL114" s="100" t="s">
        <v>9</v>
      </c>
      <c r="AM114" s="101"/>
      <c r="AN114" s="100" t="s">
        <v>9</v>
      </c>
      <c r="AO114" s="101"/>
      <c r="AP114" s="100" t="s">
        <v>9</v>
      </c>
      <c r="AQ114" s="100"/>
      <c r="AR114" s="110"/>
    </row>
    <row r="115" spans="1:44" s="8" customFormat="1" x14ac:dyDescent="0.25">
      <c r="A115" s="1"/>
      <c r="B115" s="117" t="s">
        <v>92</v>
      </c>
      <c r="C115" s="118" t="s">
        <v>8</v>
      </c>
      <c r="D115" s="105" t="s">
        <v>188</v>
      </c>
      <c r="E115" s="101"/>
      <c r="F115" s="105" t="s">
        <v>633</v>
      </c>
      <c r="G115" s="101"/>
      <c r="H115" s="105" t="s">
        <v>634</v>
      </c>
      <c r="I115" s="101"/>
      <c r="J115" s="105" t="s">
        <v>635</v>
      </c>
      <c r="K115" s="101"/>
      <c r="L115" s="105" t="s">
        <v>636</v>
      </c>
      <c r="M115" s="101"/>
      <c r="N115" s="105" t="s">
        <v>637</v>
      </c>
      <c r="O115" s="101"/>
      <c r="P115" s="105" t="s">
        <v>638</v>
      </c>
      <c r="Q115" s="101"/>
      <c r="R115" s="105" t="s">
        <v>639</v>
      </c>
      <c r="S115" s="101"/>
      <c r="T115" s="105" t="s">
        <v>640</v>
      </c>
      <c r="U115" s="101"/>
      <c r="V115" s="105" t="s">
        <v>641</v>
      </c>
      <c r="W115" s="101"/>
      <c r="X115" s="105" t="s">
        <v>642</v>
      </c>
      <c r="Y115" s="101"/>
      <c r="Z115" s="105" t="s">
        <v>643</v>
      </c>
      <c r="AA115" s="101"/>
      <c r="AB115" s="105">
        <v>53796</v>
      </c>
      <c r="AC115" s="101"/>
      <c r="AD115" s="105">
        <v>57252</v>
      </c>
      <c r="AE115" s="101"/>
      <c r="AF115" s="105">
        <v>46758</v>
      </c>
      <c r="AG115" s="101"/>
      <c r="AH115" s="105">
        <v>59320</v>
      </c>
      <c r="AI115" s="101"/>
      <c r="AJ115" s="105">
        <v>64511</v>
      </c>
      <c r="AK115" s="101"/>
      <c r="AL115" s="105">
        <v>34665</v>
      </c>
      <c r="AM115" s="101"/>
      <c r="AN115" s="105">
        <v>46082</v>
      </c>
      <c r="AO115" s="101"/>
      <c r="AP115" s="105" t="s">
        <v>9</v>
      </c>
      <c r="AQ115" s="105"/>
      <c r="AR115" s="110"/>
    </row>
    <row r="116" spans="1:44" s="8" customFormat="1" x14ac:dyDescent="0.25">
      <c r="A116" s="1"/>
      <c r="B116" s="115" t="s">
        <v>93</v>
      </c>
      <c r="C116" s="116" t="s">
        <v>8</v>
      </c>
      <c r="D116" s="105" t="s">
        <v>189</v>
      </c>
      <c r="E116" s="101"/>
      <c r="F116" s="105" t="s">
        <v>644</v>
      </c>
      <c r="G116" s="101"/>
      <c r="H116" s="105" t="s">
        <v>645</v>
      </c>
      <c r="I116" s="101"/>
      <c r="J116" s="105" t="s">
        <v>646</v>
      </c>
      <c r="K116" s="101"/>
      <c r="L116" s="105" t="s">
        <v>647</v>
      </c>
      <c r="M116" s="101"/>
      <c r="N116" s="105" t="s">
        <v>648</v>
      </c>
      <c r="O116" s="101"/>
      <c r="P116" s="105" t="s">
        <v>649</v>
      </c>
      <c r="Q116" s="101"/>
      <c r="R116" s="105" t="s">
        <v>650</v>
      </c>
      <c r="S116" s="101"/>
      <c r="T116" s="105" t="s">
        <v>651</v>
      </c>
      <c r="U116" s="101"/>
      <c r="V116" s="105" t="s">
        <v>652</v>
      </c>
      <c r="W116" s="101"/>
      <c r="X116" s="105" t="s">
        <v>653</v>
      </c>
      <c r="Y116" s="101"/>
      <c r="Z116" s="105" t="s">
        <v>654</v>
      </c>
      <c r="AA116" s="101"/>
      <c r="AB116" s="105">
        <v>2300</v>
      </c>
      <c r="AC116" s="101"/>
      <c r="AD116" s="105">
        <v>2420</v>
      </c>
      <c r="AE116" s="101"/>
      <c r="AF116" s="105">
        <v>2100</v>
      </c>
      <c r="AG116" s="101"/>
      <c r="AH116" s="105">
        <v>1650</v>
      </c>
      <c r="AI116" s="101"/>
      <c r="AJ116" s="105">
        <v>2123</v>
      </c>
      <c r="AK116" s="101"/>
      <c r="AL116" s="105">
        <v>2529</v>
      </c>
      <c r="AM116" s="101"/>
      <c r="AN116" s="105">
        <v>2192</v>
      </c>
      <c r="AO116" s="101"/>
      <c r="AP116" s="105" t="s">
        <v>9</v>
      </c>
      <c r="AQ116" s="105"/>
      <c r="AR116" s="110"/>
    </row>
    <row r="117" spans="1:44" s="8" customFormat="1" x14ac:dyDescent="0.25">
      <c r="A117" s="1"/>
      <c r="B117" s="111" t="s">
        <v>94</v>
      </c>
      <c r="C117" s="112" t="s">
        <v>15</v>
      </c>
      <c r="D117" s="113" t="s">
        <v>190</v>
      </c>
      <c r="E117" s="110"/>
      <c r="F117" s="113" t="s">
        <v>655</v>
      </c>
      <c r="G117" s="110"/>
      <c r="H117" s="113" t="s">
        <v>656</v>
      </c>
      <c r="I117" s="110"/>
      <c r="J117" s="113" t="s">
        <v>657</v>
      </c>
      <c r="K117" s="110"/>
      <c r="L117" s="113" t="s">
        <v>658</v>
      </c>
      <c r="M117" s="110"/>
      <c r="N117" s="113" t="s">
        <v>659</v>
      </c>
      <c r="O117" s="110"/>
      <c r="P117" s="113" t="s">
        <v>660</v>
      </c>
      <c r="Q117" s="110"/>
      <c r="R117" s="113" t="s">
        <v>661</v>
      </c>
      <c r="S117" s="110"/>
      <c r="T117" s="113" t="s">
        <v>662</v>
      </c>
      <c r="U117" s="110"/>
      <c r="V117" s="113" t="s">
        <v>663</v>
      </c>
      <c r="W117" s="110"/>
      <c r="X117" s="113" t="s">
        <v>664</v>
      </c>
      <c r="Y117" s="110"/>
      <c r="Z117" s="113" t="s">
        <v>665</v>
      </c>
      <c r="AA117" s="110"/>
      <c r="AB117" s="113">
        <v>36274.1</v>
      </c>
      <c r="AC117" s="110"/>
      <c r="AD117" s="113">
        <v>39460</v>
      </c>
      <c r="AE117" s="110"/>
      <c r="AF117" s="113">
        <v>40049</v>
      </c>
      <c r="AG117" s="110"/>
      <c r="AH117" s="113">
        <v>41715</v>
      </c>
      <c r="AI117" s="110"/>
      <c r="AJ117" s="113">
        <v>59103.5</v>
      </c>
      <c r="AK117" s="110"/>
      <c r="AL117" s="113">
        <v>31790.6</v>
      </c>
      <c r="AM117" s="110"/>
      <c r="AN117" s="113">
        <v>34848.6</v>
      </c>
      <c r="AO117" s="110"/>
      <c r="AP117" s="113">
        <v>42348</v>
      </c>
      <c r="AQ117" s="113"/>
      <c r="AR117" s="110"/>
    </row>
    <row r="118" spans="1:44" s="8" customFormat="1" x14ac:dyDescent="0.25">
      <c r="A118" s="1"/>
      <c r="B118" s="107" t="s">
        <v>95</v>
      </c>
      <c r="C118" s="108" t="s">
        <v>15</v>
      </c>
      <c r="D118" s="109" t="s">
        <v>191</v>
      </c>
      <c r="E118" s="114"/>
      <c r="F118" s="109" t="s">
        <v>666</v>
      </c>
      <c r="G118" s="114"/>
      <c r="H118" s="109" t="s">
        <v>667</v>
      </c>
      <c r="I118" s="114"/>
      <c r="J118" s="109" t="s">
        <v>668</v>
      </c>
      <c r="K118" s="114"/>
      <c r="L118" s="109" t="s">
        <v>669</v>
      </c>
      <c r="M118" s="114"/>
      <c r="N118" s="109" t="s">
        <v>670</v>
      </c>
      <c r="O118" s="114"/>
      <c r="P118" s="109" t="s">
        <v>671</v>
      </c>
      <c r="Q118" s="114"/>
      <c r="R118" s="109" t="s">
        <v>672</v>
      </c>
      <c r="S118" s="114"/>
      <c r="T118" s="109" t="s">
        <v>673</v>
      </c>
      <c r="U118" s="114"/>
      <c r="V118" s="109" t="s">
        <v>674</v>
      </c>
      <c r="W118" s="114"/>
      <c r="X118" s="109" t="s">
        <v>675</v>
      </c>
      <c r="Y118" s="114"/>
      <c r="Z118" s="109" t="s">
        <v>676</v>
      </c>
      <c r="AA118" s="114"/>
      <c r="AB118" s="109">
        <v>24124.9</v>
      </c>
      <c r="AC118" s="114"/>
      <c r="AD118" s="109">
        <v>28656</v>
      </c>
      <c r="AE118" s="114"/>
      <c r="AF118" s="109">
        <v>36444</v>
      </c>
      <c r="AG118" s="114"/>
      <c r="AH118" s="109">
        <v>33588</v>
      </c>
      <c r="AI118" s="114"/>
      <c r="AJ118" s="109">
        <v>35827</v>
      </c>
      <c r="AK118" s="114"/>
      <c r="AL118" s="109">
        <v>23127</v>
      </c>
      <c r="AM118" s="114"/>
      <c r="AN118" s="109">
        <v>30156</v>
      </c>
      <c r="AO118" s="114"/>
      <c r="AP118" s="109">
        <v>34848</v>
      </c>
      <c r="AQ118" s="109"/>
      <c r="AR118" s="114"/>
    </row>
    <row r="119" spans="1:44" s="8" customFormat="1" x14ac:dyDescent="0.25">
      <c r="A119" s="1"/>
      <c r="B119" s="107" t="s">
        <v>96</v>
      </c>
      <c r="C119" s="108" t="s">
        <v>8</v>
      </c>
      <c r="D119" s="113" t="s">
        <v>9</v>
      </c>
      <c r="E119" s="110"/>
      <c r="F119" s="113" t="s">
        <v>9</v>
      </c>
      <c r="G119" s="110"/>
      <c r="H119" s="113" t="s">
        <v>9</v>
      </c>
      <c r="I119" s="110"/>
      <c r="J119" s="113" t="s">
        <v>9</v>
      </c>
      <c r="K119" s="110"/>
      <c r="L119" s="113" t="s">
        <v>9</v>
      </c>
      <c r="M119" s="110"/>
      <c r="N119" s="113" t="s">
        <v>9</v>
      </c>
      <c r="O119" s="110"/>
      <c r="P119" s="113" t="s">
        <v>677</v>
      </c>
      <c r="Q119" s="110"/>
      <c r="R119" s="113" t="s">
        <v>9</v>
      </c>
      <c r="S119" s="110"/>
      <c r="T119" s="113" t="s">
        <v>9</v>
      </c>
      <c r="U119" s="110"/>
      <c r="V119" s="113" t="s">
        <v>9</v>
      </c>
      <c r="W119" s="110"/>
      <c r="X119" s="113" t="s">
        <v>9</v>
      </c>
      <c r="Y119" s="110"/>
      <c r="Z119" s="113" t="s">
        <v>9</v>
      </c>
      <c r="AA119" s="110"/>
      <c r="AB119" s="113" t="s">
        <v>9</v>
      </c>
      <c r="AC119" s="110"/>
      <c r="AD119" s="113" t="s">
        <v>9</v>
      </c>
      <c r="AE119" s="110"/>
      <c r="AF119" s="113" t="s">
        <v>9</v>
      </c>
      <c r="AG119" s="110"/>
      <c r="AH119" s="113" t="s">
        <v>9</v>
      </c>
      <c r="AI119" s="110"/>
      <c r="AJ119" s="113" t="s">
        <v>9</v>
      </c>
      <c r="AK119" s="110"/>
      <c r="AL119" s="113" t="s">
        <v>9</v>
      </c>
      <c r="AM119" s="110"/>
      <c r="AN119" s="113" t="s">
        <v>9</v>
      </c>
      <c r="AO119" s="110"/>
      <c r="AP119" s="113" t="s">
        <v>9</v>
      </c>
      <c r="AQ119" s="113"/>
      <c r="AR119" s="110"/>
    </row>
    <row r="120" spans="1:44" s="8" customFormat="1" x14ac:dyDescent="0.25">
      <c r="A120" s="1"/>
      <c r="B120" s="107" t="s">
        <v>97</v>
      </c>
      <c r="C120" s="108" t="s">
        <v>15</v>
      </c>
      <c r="D120" s="113" t="s">
        <v>192</v>
      </c>
      <c r="E120" s="110"/>
      <c r="F120" s="113" t="s">
        <v>678</v>
      </c>
      <c r="G120" s="110"/>
      <c r="H120" s="113" t="s">
        <v>679</v>
      </c>
      <c r="I120" s="110"/>
      <c r="J120" s="113" t="s">
        <v>680</v>
      </c>
      <c r="K120" s="110"/>
      <c r="L120" s="113" t="s">
        <v>681</v>
      </c>
      <c r="M120" s="110"/>
      <c r="N120" s="113" t="s">
        <v>682</v>
      </c>
      <c r="O120" s="110"/>
      <c r="P120" s="113" t="s">
        <v>683</v>
      </c>
      <c r="Q120" s="110"/>
      <c r="R120" s="113" t="s">
        <v>684</v>
      </c>
      <c r="S120" s="110"/>
      <c r="T120" s="113" t="s">
        <v>685</v>
      </c>
      <c r="U120" s="110"/>
      <c r="V120" s="113" t="s">
        <v>686</v>
      </c>
      <c r="W120" s="110"/>
      <c r="X120" s="113" t="s">
        <v>687</v>
      </c>
      <c r="Y120" s="110"/>
      <c r="Z120" s="113" t="s">
        <v>688</v>
      </c>
      <c r="AA120" s="110"/>
      <c r="AB120" s="113">
        <v>355746.8</v>
      </c>
      <c r="AC120" s="110"/>
      <c r="AD120" s="113">
        <v>300643.09999999998</v>
      </c>
      <c r="AE120" s="110"/>
      <c r="AF120" s="113">
        <v>305173.59999999998</v>
      </c>
      <c r="AG120" s="110"/>
      <c r="AH120" s="113">
        <v>425689.9</v>
      </c>
      <c r="AI120" s="110"/>
      <c r="AJ120" s="113">
        <v>337988.4</v>
      </c>
      <c r="AK120" s="110"/>
      <c r="AL120" s="113">
        <v>246632.6</v>
      </c>
      <c r="AM120" s="110"/>
      <c r="AN120" s="113">
        <v>422481.9</v>
      </c>
      <c r="AO120" s="110"/>
      <c r="AP120" s="113">
        <v>263370.59999999998</v>
      </c>
      <c r="AQ120" s="113"/>
      <c r="AR120" s="110"/>
    </row>
    <row r="121" spans="1:44" s="8" customFormat="1" x14ac:dyDescent="0.25">
      <c r="A121" s="1"/>
      <c r="B121" s="119" t="s">
        <v>98</v>
      </c>
      <c r="C121" s="120" t="s">
        <v>8</v>
      </c>
      <c r="D121" s="113" t="s">
        <v>193</v>
      </c>
      <c r="E121" s="110"/>
      <c r="F121" s="113" t="s">
        <v>689</v>
      </c>
      <c r="G121" s="110"/>
      <c r="H121" s="113" t="s">
        <v>690</v>
      </c>
      <c r="I121" s="110"/>
      <c r="J121" s="113" t="s">
        <v>691</v>
      </c>
      <c r="K121" s="110"/>
      <c r="L121" s="113" t="s">
        <v>692</v>
      </c>
      <c r="M121" s="110"/>
      <c r="N121" s="113" t="s">
        <v>693</v>
      </c>
      <c r="O121" s="110"/>
      <c r="P121" s="113" t="s">
        <v>694</v>
      </c>
      <c r="Q121" s="110"/>
      <c r="R121" s="113" t="s">
        <v>695</v>
      </c>
      <c r="S121" s="110"/>
      <c r="T121" s="113" t="s">
        <v>696</v>
      </c>
      <c r="U121" s="110"/>
      <c r="V121" s="113" t="s">
        <v>697</v>
      </c>
      <c r="W121" s="110"/>
      <c r="X121" s="113" t="s">
        <v>698</v>
      </c>
      <c r="Y121" s="110"/>
      <c r="Z121" s="113" t="s">
        <v>699</v>
      </c>
      <c r="AA121" s="110"/>
      <c r="AB121" s="113">
        <v>107600</v>
      </c>
      <c r="AC121" s="110"/>
      <c r="AD121" s="113" t="s">
        <v>9</v>
      </c>
      <c r="AE121" s="110"/>
      <c r="AF121" s="113" t="s">
        <v>9</v>
      </c>
      <c r="AG121" s="110"/>
      <c r="AH121" s="113" t="s">
        <v>9</v>
      </c>
      <c r="AI121" s="110"/>
      <c r="AJ121" s="113" t="s">
        <v>9</v>
      </c>
      <c r="AK121" s="110"/>
      <c r="AL121" s="113" t="s">
        <v>9</v>
      </c>
      <c r="AM121" s="110"/>
      <c r="AN121" s="113" t="s">
        <v>9</v>
      </c>
      <c r="AO121" s="110"/>
      <c r="AP121" s="113" t="s">
        <v>9</v>
      </c>
      <c r="AQ121" s="113"/>
      <c r="AR121" s="110"/>
    </row>
    <row r="122" spans="1:44" s="8" customFormat="1" x14ac:dyDescent="0.25">
      <c r="A122" s="1"/>
      <c r="B122" s="117" t="s">
        <v>99</v>
      </c>
      <c r="C122" s="118" t="s">
        <v>8</v>
      </c>
      <c r="D122" s="105" t="s">
        <v>9</v>
      </c>
      <c r="E122" s="101"/>
      <c r="F122" s="105" t="s">
        <v>9</v>
      </c>
      <c r="G122" s="101"/>
      <c r="H122" s="105" t="s">
        <v>9</v>
      </c>
      <c r="I122" s="101"/>
      <c r="J122" s="105" t="s">
        <v>9</v>
      </c>
      <c r="K122" s="101"/>
      <c r="L122" s="105" t="s">
        <v>9</v>
      </c>
      <c r="M122" s="101"/>
      <c r="N122" s="105" t="s">
        <v>9</v>
      </c>
      <c r="O122" s="101"/>
      <c r="P122" s="105" t="s">
        <v>9</v>
      </c>
      <c r="Q122" s="101"/>
      <c r="R122" s="105" t="s">
        <v>9</v>
      </c>
      <c r="S122" s="101"/>
      <c r="T122" s="105" t="s">
        <v>9</v>
      </c>
      <c r="U122" s="101"/>
      <c r="V122" s="105" t="s">
        <v>9</v>
      </c>
      <c r="W122" s="101"/>
      <c r="X122" s="105" t="s">
        <v>700</v>
      </c>
      <c r="Y122" s="101"/>
      <c r="Z122" s="105" t="s">
        <v>701</v>
      </c>
      <c r="AA122" s="101"/>
      <c r="AB122" s="105">
        <v>9295</v>
      </c>
      <c r="AC122" s="101"/>
      <c r="AD122" s="105">
        <v>11622</v>
      </c>
      <c r="AE122" s="101"/>
      <c r="AF122" s="105">
        <v>8305</v>
      </c>
      <c r="AG122" s="101"/>
      <c r="AH122" s="105">
        <v>7106</v>
      </c>
      <c r="AI122" s="101"/>
      <c r="AJ122" s="105">
        <v>9372</v>
      </c>
      <c r="AK122" s="101"/>
      <c r="AL122" s="105">
        <v>7087</v>
      </c>
      <c r="AM122" s="101"/>
      <c r="AN122" s="105" t="s">
        <v>9</v>
      </c>
      <c r="AO122" s="101"/>
      <c r="AP122" s="105" t="s">
        <v>9</v>
      </c>
      <c r="AQ122" s="105"/>
      <c r="AR122" s="110"/>
    </row>
    <row r="123" spans="1:44" s="8" customFormat="1" x14ac:dyDescent="0.25">
      <c r="A123" s="1"/>
      <c r="B123" s="117" t="s">
        <v>100</v>
      </c>
      <c r="C123" s="118" t="s">
        <v>15</v>
      </c>
      <c r="D123" s="105" t="s">
        <v>194</v>
      </c>
      <c r="E123" s="101"/>
      <c r="F123" s="105" t="s">
        <v>702</v>
      </c>
      <c r="G123" s="101"/>
      <c r="H123" s="105" t="s">
        <v>703</v>
      </c>
      <c r="I123" s="101"/>
      <c r="J123" s="105" t="s">
        <v>704</v>
      </c>
      <c r="K123" s="101"/>
      <c r="L123" s="105" t="s">
        <v>705</v>
      </c>
      <c r="M123" s="101"/>
      <c r="N123" s="105" t="s">
        <v>706</v>
      </c>
      <c r="O123" s="101"/>
      <c r="P123" s="105" t="s">
        <v>707</v>
      </c>
      <c r="Q123" s="101"/>
      <c r="R123" s="105" t="s">
        <v>708</v>
      </c>
      <c r="S123" s="101"/>
      <c r="T123" s="105" t="s">
        <v>709</v>
      </c>
      <c r="U123" s="101"/>
      <c r="V123" s="105" t="s">
        <v>710</v>
      </c>
      <c r="W123" s="101"/>
      <c r="X123" s="105" t="s">
        <v>711</v>
      </c>
      <c r="Y123" s="101"/>
      <c r="Z123" s="105" t="s">
        <v>712</v>
      </c>
      <c r="AA123" s="101"/>
      <c r="AB123" s="105">
        <v>360630</v>
      </c>
      <c r="AC123" s="101"/>
      <c r="AD123" s="105">
        <v>340484</v>
      </c>
      <c r="AE123" s="101"/>
      <c r="AF123" s="105">
        <v>357745</v>
      </c>
      <c r="AG123" s="101"/>
      <c r="AH123" s="105">
        <v>340066</v>
      </c>
      <c r="AI123" s="101"/>
      <c r="AJ123" s="105">
        <v>335750</v>
      </c>
      <c r="AK123" s="101"/>
      <c r="AL123" s="105">
        <v>381114</v>
      </c>
      <c r="AM123" s="101"/>
      <c r="AN123" s="105">
        <v>397478</v>
      </c>
      <c r="AO123" s="101"/>
      <c r="AP123" s="105">
        <v>311389</v>
      </c>
      <c r="AQ123" s="105"/>
      <c r="AR123" s="110"/>
    </row>
    <row r="124" spans="1:44" s="8" customFormat="1" x14ac:dyDescent="0.25">
      <c r="A124" s="1"/>
      <c r="B124" s="117" t="s">
        <v>101</v>
      </c>
      <c r="C124" s="118" t="s">
        <v>15</v>
      </c>
      <c r="D124" s="105" t="s">
        <v>195</v>
      </c>
      <c r="E124" s="101"/>
      <c r="F124" s="105" t="s">
        <v>713</v>
      </c>
      <c r="G124" s="101"/>
      <c r="H124" s="105" t="s">
        <v>714</v>
      </c>
      <c r="I124" s="101"/>
      <c r="J124" s="105" t="s">
        <v>715</v>
      </c>
      <c r="K124" s="101"/>
      <c r="L124" s="105" t="s">
        <v>716</v>
      </c>
      <c r="M124" s="101"/>
      <c r="N124" s="105" t="s">
        <v>717</v>
      </c>
      <c r="O124" s="101"/>
      <c r="P124" s="105" t="s">
        <v>718</v>
      </c>
      <c r="Q124" s="101"/>
      <c r="R124" s="105" t="s">
        <v>719</v>
      </c>
      <c r="S124" s="101"/>
      <c r="T124" s="105" t="s">
        <v>720</v>
      </c>
      <c r="U124" s="101"/>
      <c r="V124" s="105" t="s">
        <v>721</v>
      </c>
      <c r="W124" s="101"/>
      <c r="X124" s="105" t="s">
        <v>722</v>
      </c>
      <c r="Y124" s="101"/>
      <c r="Z124" s="105" t="s">
        <v>723</v>
      </c>
      <c r="AA124" s="101"/>
      <c r="AB124" s="105">
        <v>56696</v>
      </c>
      <c r="AC124" s="101"/>
      <c r="AD124" s="105">
        <v>63723</v>
      </c>
      <c r="AE124" s="101"/>
      <c r="AF124" s="105">
        <v>58563</v>
      </c>
      <c r="AG124" s="101"/>
      <c r="AH124" s="105">
        <v>55425</v>
      </c>
      <c r="AI124" s="101"/>
      <c r="AJ124" s="105">
        <v>59183</v>
      </c>
      <c r="AK124" s="101"/>
      <c r="AL124" s="105">
        <v>49767</v>
      </c>
      <c r="AM124" s="101"/>
      <c r="AN124" s="105">
        <v>61785</v>
      </c>
      <c r="AO124" s="101"/>
      <c r="AP124" s="105">
        <v>65295</v>
      </c>
      <c r="AQ124" s="105"/>
      <c r="AR124" s="110"/>
    </row>
    <row r="125" spans="1:44" s="8" customFormat="1" x14ac:dyDescent="0.25">
      <c r="A125" s="1"/>
      <c r="B125" s="117" t="s">
        <v>102</v>
      </c>
      <c r="C125" s="118" t="s">
        <v>8</v>
      </c>
      <c r="D125" s="105" t="s">
        <v>9</v>
      </c>
      <c r="E125" s="101"/>
      <c r="F125" s="105" t="s">
        <v>724</v>
      </c>
      <c r="G125" s="101"/>
      <c r="H125" s="105" t="s">
        <v>9</v>
      </c>
      <c r="I125" s="101"/>
      <c r="J125" s="105" t="s">
        <v>9</v>
      </c>
      <c r="K125" s="101"/>
      <c r="L125" s="105" t="s">
        <v>9</v>
      </c>
      <c r="M125" s="101"/>
      <c r="N125" s="105" t="s">
        <v>725</v>
      </c>
      <c r="O125" s="101"/>
      <c r="P125" s="105" t="s">
        <v>726</v>
      </c>
      <c r="Q125" s="101"/>
      <c r="R125" s="105" t="s">
        <v>727</v>
      </c>
      <c r="S125" s="101"/>
      <c r="T125" s="105" t="s">
        <v>728</v>
      </c>
      <c r="U125" s="101"/>
      <c r="V125" s="105" t="s">
        <v>729</v>
      </c>
      <c r="W125" s="101"/>
      <c r="X125" s="105" t="s">
        <v>730</v>
      </c>
      <c r="Y125" s="101"/>
      <c r="Z125" s="105" t="s">
        <v>731</v>
      </c>
      <c r="AA125" s="101"/>
      <c r="AB125" s="105">
        <v>41991</v>
      </c>
      <c r="AC125" s="101"/>
      <c r="AD125" s="105">
        <v>39131</v>
      </c>
      <c r="AE125" s="101"/>
      <c r="AF125" s="105" t="s">
        <v>9</v>
      </c>
      <c r="AG125" s="101"/>
      <c r="AH125" s="105" t="s">
        <v>9</v>
      </c>
      <c r="AI125" s="101"/>
      <c r="AJ125" s="105" t="s">
        <v>9</v>
      </c>
      <c r="AK125" s="101"/>
      <c r="AL125" s="105" t="s">
        <v>9</v>
      </c>
      <c r="AM125" s="101"/>
      <c r="AN125" s="105" t="s">
        <v>9</v>
      </c>
      <c r="AO125" s="101"/>
      <c r="AP125" s="105" t="s">
        <v>9</v>
      </c>
      <c r="AQ125" s="105"/>
      <c r="AR125" s="110"/>
    </row>
    <row r="126" spans="1:44" ht="21" x14ac:dyDescent="0.25">
      <c r="B126" s="115" t="s">
        <v>103</v>
      </c>
      <c r="C126" s="116" t="s">
        <v>8</v>
      </c>
      <c r="D126" s="100" t="s">
        <v>196</v>
      </c>
      <c r="E126" s="101"/>
      <c r="F126" s="100" t="s">
        <v>732</v>
      </c>
      <c r="G126" s="101"/>
      <c r="H126" s="100" t="s">
        <v>733</v>
      </c>
      <c r="I126" s="101"/>
      <c r="J126" s="100" t="s">
        <v>734</v>
      </c>
      <c r="K126" s="101"/>
      <c r="L126" s="100" t="s">
        <v>735</v>
      </c>
      <c r="M126" s="101"/>
      <c r="N126" s="100" t="s">
        <v>736</v>
      </c>
      <c r="O126" s="101"/>
      <c r="P126" s="100" t="s">
        <v>737</v>
      </c>
      <c r="Q126" s="101"/>
      <c r="R126" s="100" t="s">
        <v>738</v>
      </c>
      <c r="S126" s="101"/>
      <c r="T126" s="100" t="s">
        <v>739</v>
      </c>
      <c r="U126" s="101"/>
      <c r="V126" s="100" t="s">
        <v>740</v>
      </c>
      <c r="W126" s="101"/>
      <c r="X126" s="100" t="s">
        <v>741</v>
      </c>
      <c r="Y126" s="101"/>
      <c r="Z126" s="100" t="s">
        <v>742</v>
      </c>
      <c r="AA126" s="101"/>
      <c r="AB126" s="100">
        <v>13863</v>
      </c>
      <c r="AC126" s="101"/>
      <c r="AD126" s="100">
        <v>15422</v>
      </c>
      <c r="AE126" s="101"/>
      <c r="AF126" s="100">
        <v>12999</v>
      </c>
      <c r="AG126" s="101"/>
      <c r="AH126" s="100" t="s">
        <v>9</v>
      </c>
      <c r="AI126" s="101"/>
      <c r="AJ126" s="100" t="s">
        <v>9</v>
      </c>
      <c r="AK126" s="101"/>
      <c r="AL126" s="100" t="s">
        <v>9</v>
      </c>
      <c r="AM126" s="101"/>
      <c r="AN126" s="100" t="s">
        <v>9</v>
      </c>
      <c r="AO126" s="101"/>
      <c r="AP126" s="100" t="s">
        <v>9</v>
      </c>
      <c r="AQ126" s="100"/>
      <c r="AR126" s="110"/>
    </row>
    <row r="127" spans="1:44" s="102" customFormat="1" x14ac:dyDescent="0.25">
      <c r="A127" s="1"/>
      <c r="B127" s="111" t="s">
        <v>104</v>
      </c>
      <c r="C127" s="112" t="s">
        <v>8</v>
      </c>
      <c r="D127" s="113" t="s">
        <v>197</v>
      </c>
      <c r="E127" s="110"/>
      <c r="F127" s="113" t="s">
        <v>743</v>
      </c>
      <c r="G127" s="110"/>
      <c r="H127" s="113" t="s">
        <v>744</v>
      </c>
      <c r="I127" s="110"/>
      <c r="J127" s="113" t="s">
        <v>745</v>
      </c>
      <c r="K127" s="110"/>
      <c r="L127" s="113" t="s">
        <v>746</v>
      </c>
      <c r="M127" s="110"/>
      <c r="N127" s="113" t="s">
        <v>747</v>
      </c>
      <c r="O127" s="110"/>
      <c r="P127" s="113" t="s">
        <v>748</v>
      </c>
      <c r="Q127" s="110"/>
      <c r="R127" s="113" t="s">
        <v>9</v>
      </c>
      <c r="S127" s="110"/>
      <c r="T127" s="113" t="s">
        <v>9</v>
      </c>
      <c r="U127" s="110"/>
      <c r="V127" s="113" t="s">
        <v>9</v>
      </c>
      <c r="W127" s="110"/>
      <c r="X127" s="113" t="s">
        <v>9</v>
      </c>
      <c r="Y127" s="110"/>
      <c r="Z127" s="113" t="s">
        <v>9</v>
      </c>
      <c r="AA127" s="110"/>
      <c r="AB127" s="113" t="s">
        <v>9</v>
      </c>
      <c r="AC127" s="110"/>
      <c r="AD127" s="113" t="s">
        <v>9</v>
      </c>
      <c r="AE127" s="110"/>
      <c r="AF127" s="113" t="s">
        <v>9</v>
      </c>
      <c r="AG127" s="110"/>
      <c r="AH127" s="113" t="s">
        <v>9</v>
      </c>
      <c r="AI127" s="110"/>
      <c r="AJ127" s="113" t="s">
        <v>9</v>
      </c>
      <c r="AK127" s="110"/>
      <c r="AL127" s="113" t="s">
        <v>9</v>
      </c>
      <c r="AM127" s="110"/>
      <c r="AN127" s="113" t="s">
        <v>9</v>
      </c>
      <c r="AO127" s="110"/>
      <c r="AP127" s="113" t="s">
        <v>9</v>
      </c>
      <c r="AQ127" s="113"/>
      <c r="AR127" s="110"/>
    </row>
    <row r="128" spans="1:44" s="102" customFormat="1" x14ac:dyDescent="0.25">
      <c r="A128" s="1"/>
      <c r="B128" s="111" t="s">
        <v>105</v>
      </c>
      <c r="C128" s="112" t="s">
        <v>8</v>
      </c>
      <c r="D128" s="113" t="s">
        <v>9</v>
      </c>
      <c r="E128" s="114"/>
      <c r="F128" s="113" t="s">
        <v>9</v>
      </c>
      <c r="G128" s="114"/>
      <c r="H128" s="113" t="s">
        <v>9</v>
      </c>
      <c r="I128" s="114"/>
      <c r="J128" s="113" t="s">
        <v>9</v>
      </c>
      <c r="K128" s="114"/>
      <c r="L128" s="113" t="s">
        <v>9</v>
      </c>
      <c r="M128" s="114"/>
      <c r="N128" s="113" t="s">
        <v>749</v>
      </c>
      <c r="O128" s="114"/>
      <c r="P128" s="113" t="s">
        <v>750</v>
      </c>
      <c r="Q128" s="114"/>
      <c r="R128" s="113" t="s">
        <v>751</v>
      </c>
      <c r="S128" s="114"/>
      <c r="T128" s="113" t="s">
        <v>752</v>
      </c>
      <c r="U128" s="114"/>
      <c r="V128" s="113" t="s">
        <v>753</v>
      </c>
      <c r="W128" s="114"/>
      <c r="X128" s="113" t="s">
        <v>754</v>
      </c>
      <c r="Y128" s="114"/>
      <c r="Z128" s="113" t="s">
        <v>755</v>
      </c>
      <c r="AA128" s="114"/>
      <c r="AB128" s="113">
        <v>10882.75</v>
      </c>
      <c r="AC128" s="114"/>
      <c r="AD128" s="113" t="s">
        <v>9</v>
      </c>
      <c r="AE128" s="114"/>
      <c r="AF128" s="113" t="s">
        <v>9</v>
      </c>
      <c r="AG128" s="114"/>
      <c r="AH128" s="113" t="s">
        <v>9</v>
      </c>
      <c r="AI128" s="114"/>
      <c r="AJ128" s="113" t="s">
        <v>9</v>
      </c>
      <c r="AK128" s="114"/>
      <c r="AL128" s="113" t="s">
        <v>9</v>
      </c>
      <c r="AM128" s="114"/>
      <c r="AN128" s="113" t="s">
        <v>9</v>
      </c>
      <c r="AO128" s="114"/>
      <c r="AP128" s="113" t="s">
        <v>9</v>
      </c>
      <c r="AQ128" s="113"/>
      <c r="AR128" s="114"/>
    </row>
    <row r="129" spans="1:44" x14ac:dyDescent="0.25">
      <c r="B129" s="107" t="s">
        <v>106</v>
      </c>
      <c r="C129" s="108" t="s">
        <v>8</v>
      </c>
      <c r="D129" s="109" t="s">
        <v>198</v>
      </c>
      <c r="E129" s="110"/>
      <c r="F129" s="109" t="s">
        <v>756</v>
      </c>
      <c r="G129" s="110"/>
      <c r="H129" s="109" t="s">
        <v>9</v>
      </c>
      <c r="I129" s="110"/>
      <c r="J129" s="109" t="s">
        <v>9</v>
      </c>
      <c r="K129" s="110"/>
      <c r="L129" s="109" t="s">
        <v>9</v>
      </c>
      <c r="M129" s="110"/>
      <c r="N129" s="109" t="s">
        <v>757</v>
      </c>
      <c r="O129" s="110"/>
      <c r="P129" s="109" t="s">
        <v>758</v>
      </c>
      <c r="Q129" s="110"/>
      <c r="R129" s="109" t="s">
        <v>759</v>
      </c>
      <c r="S129" s="110"/>
      <c r="T129" s="109" t="s">
        <v>759</v>
      </c>
      <c r="U129" s="110"/>
      <c r="V129" s="109" t="s">
        <v>760</v>
      </c>
      <c r="W129" s="110"/>
      <c r="X129" s="109" t="s">
        <v>761</v>
      </c>
      <c r="Y129" s="110"/>
      <c r="Z129" s="109" t="s">
        <v>762</v>
      </c>
      <c r="AA129" s="110"/>
      <c r="AB129" s="109">
        <v>30600</v>
      </c>
      <c r="AC129" s="110"/>
      <c r="AD129" s="109">
        <v>31680</v>
      </c>
      <c r="AE129" s="110"/>
      <c r="AF129" s="109">
        <v>21120</v>
      </c>
      <c r="AG129" s="110"/>
      <c r="AH129" s="109">
        <v>34080</v>
      </c>
      <c r="AI129" s="110"/>
      <c r="AJ129" s="109">
        <v>21600</v>
      </c>
      <c r="AK129" s="110"/>
      <c r="AL129" s="109">
        <v>29280</v>
      </c>
      <c r="AM129" s="110"/>
      <c r="AN129" s="109" t="s">
        <v>9</v>
      </c>
      <c r="AO129" s="110"/>
      <c r="AP129" s="109" t="s">
        <v>9</v>
      </c>
      <c r="AQ129" s="109"/>
      <c r="AR129" s="110"/>
    </row>
    <row r="130" spans="1:44" x14ac:dyDescent="0.25">
      <c r="B130" s="107" t="s">
        <v>107</v>
      </c>
      <c r="C130" s="108" t="s">
        <v>15</v>
      </c>
      <c r="D130" s="109" t="s">
        <v>199</v>
      </c>
      <c r="E130" s="110"/>
      <c r="F130" s="109" t="s">
        <v>763</v>
      </c>
      <c r="G130" s="110"/>
      <c r="H130" s="109" t="s">
        <v>9</v>
      </c>
      <c r="I130" s="110"/>
      <c r="J130" s="109" t="s">
        <v>9</v>
      </c>
      <c r="K130" s="110"/>
      <c r="L130" s="109" t="s">
        <v>9</v>
      </c>
      <c r="M130" s="110"/>
      <c r="N130" s="109" t="s">
        <v>9</v>
      </c>
      <c r="O130" s="110"/>
      <c r="P130" s="109" t="s">
        <v>764</v>
      </c>
      <c r="Q130" s="110"/>
      <c r="R130" s="109" t="s">
        <v>765</v>
      </c>
      <c r="S130" s="110"/>
      <c r="T130" s="109" t="s">
        <v>766</v>
      </c>
      <c r="U130" s="110"/>
      <c r="V130" s="109" t="s">
        <v>767</v>
      </c>
      <c r="W130" s="110"/>
      <c r="X130" s="109" t="s">
        <v>768</v>
      </c>
      <c r="Y130" s="110"/>
      <c r="Z130" s="109" t="s">
        <v>769</v>
      </c>
      <c r="AA130" s="110"/>
      <c r="AB130" s="109">
        <v>492480</v>
      </c>
      <c r="AC130" s="110"/>
      <c r="AD130" s="109">
        <v>471248</v>
      </c>
      <c r="AE130" s="110"/>
      <c r="AF130" s="109">
        <v>396064</v>
      </c>
      <c r="AG130" s="110"/>
      <c r="AH130" s="109">
        <v>633671</v>
      </c>
      <c r="AI130" s="110"/>
      <c r="AJ130" s="109">
        <v>568961</v>
      </c>
      <c r="AK130" s="110"/>
      <c r="AL130" s="109">
        <v>519083</v>
      </c>
      <c r="AM130" s="110"/>
      <c r="AN130" s="109">
        <v>695171.1</v>
      </c>
      <c r="AO130" s="110"/>
      <c r="AP130" s="109">
        <v>547042</v>
      </c>
      <c r="AQ130" s="109"/>
      <c r="AR130" s="110"/>
    </row>
    <row r="131" spans="1:44" ht="12.6" customHeight="1" x14ac:dyDescent="0.25">
      <c r="B131" s="107" t="s">
        <v>108</v>
      </c>
      <c r="C131" s="108" t="s">
        <v>8</v>
      </c>
      <c r="D131" s="109" t="s">
        <v>9</v>
      </c>
      <c r="E131" s="110"/>
      <c r="F131" s="109" t="s">
        <v>9</v>
      </c>
      <c r="G131" s="110"/>
      <c r="H131" s="109" t="s">
        <v>9</v>
      </c>
      <c r="I131" s="110"/>
      <c r="J131" s="109" t="s">
        <v>9</v>
      </c>
      <c r="K131" s="110"/>
      <c r="L131" s="109" t="s">
        <v>9</v>
      </c>
      <c r="M131" s="110"/>
      <c r="N131" s="109" t="s">
        <v>9</v>
      </c>
      <c r="O131" s="110"/>
      <c r="P131" s="109" t="s">
        <v>9</v>
      </c>
      <c r="Q131" s="110"/>
      <c r="R131" s="109" t="s">
        <v>9</v>
      </c>
      <c r="S131" s="110"/>
      <c r="T131" s="109" t="s">
        <v>9</v>
      </c>
      <c r="U131" s="110"/>
      <c r="V131" s="109" t="s">
        <v>770</v>
      </c>
      <c r="W131" s="110"/>
      <c r="X131" s="109" t="s">
        <v>771</v>
      </c>
      <c r="Y131" s="110"/>
      <c r="Z131" s="109" t="s">
        <v>772</v>
      </c>
      <c r="AA131" s="110"/>
      <c r="AB131" s="109">
        <v>4587.2929999999997</v>
      </c>
      <c r="AC131" s="110"/>
      <c r="AD131" s="109">
        <v>1991.605</v>
      </c>
      <c r="AE131" s="110"/>
      <c r="AF131" s="109">
        <v>2880.2220000000002</v>
      </c>
      <c r="AG131" s="110"/>
      <c r="AH131" s="109">
        <v>4620.982</v>
      </c>
      <c r="AI131" s="110"/>
      <c r="AJ131" s="109">
        <v>2585.6129999999998</v>
      </c>
      <c r="AK131" s="110"/>
      <c r="AL131" s="109">
        <v>2570.8470000000002</v>
      </c>
      <c r="AM131" s="110"/>
      <c r="AN131" s="109">
        <v>1499.7950000000001</v>
      </c>
      <c r="AO131" s="110"/>
      <c r="AP131" s="109" t="s">
        <v>9</v>
      </c>
      <c r="AQ131" s="109"/>
      <c r="AR131" s="110"/>
    </row>
    <row r="132" spans="1:44" ht="37.200000000000003" customHeight="1" x14ac:dyDescent="0.25">
      <c r="B132" s="98" t="s">
        <v>109</v>
      </c>
      <c r="C132" s="99" t="s">
        <v>15</v>
      </c>
      <c r="D132" s="100" t="s">
        <v>200</v>
      </c>
      <c r="E132" s="106"/>
      <c r="F132" s="100" t="s">
        <v>773</v>
      </c>
      <c r="G132" s="106"/>
      <c r="H132" s="100" t="s">
        <v>774</v>
      </c>
      <c r="I132" s="106"/>
      <c r="J132" s="100" t="s">
        <v>773</v>
      </c>
      <c r="K132" s="106"/>
      <c r="L132" s="100" t="s">
        <v>775</v>
      </c>
      <c r="M132" s="106"/>
      <c r="N132" s="100" t="s">
        <v>776</v>
      </c>
      <c r="O132" s="106"/>
      <c r="P132" s="100" t="s">
        <v>777</v>
      </c>
      <c r="Q132" s="106"/>
      <c r="R132" s="100" t="s">
        <v>778</v>
      </c>
      <c r="S132" s="106"/>
      <c r="T132" s="100" t="s">
        <v>779</v>
      </c>
      <c r="U132" s="106"/>
      <c r="V132" s="100" t="s">
        <v>780</v>
      </c>
      <c r="W132" s="106"/>
      <c r="X132" s="100" t="s">
        <v>781</v>
      </c>
      <c r="Y132" s="106"/>
      <c r="Z132" s="100" t="s">
        <v>782</v>
      </c>
      <c r="AA132" s="106"/>
      <c r="AB132" s="100">
        <v>298282</v>
      </c>
      <c r="AC132" s="106"/>
      <c r="AD132" s="100">
        <v>292292</v>
      </c>
      <c r="AE132" s="106"/>
      <c r="AF132" s="100">
        <v>316187</v>
      </c>
      <c r="AG132" s="106"/>
      <c r="AH132" s="100">
        <v>284961</v>
      </c>
      <c r="AI132" s="106"/>
      <c r="AJ132" s="100">
        <v>231974</v>
      </c>
      <c r="AK132" s="106"/>
      <c r="AL132" s="100" t="s">
        <v>9</v>
      </c>
      <c r="AM132" s="106"/>
      <c r="AN132" s="100" t="s">
        <v>9</v>
      </c>
      <c r="AO132" s="106"/>
      <c r="AP132" s="100" t="s">
        <v>9</v>
      </c>
      <c r="AQ132" s="100"/>
      <c r="AR132" s="114"/>
    </row>
    <row r="133" spans="1:44" ht="21" x14ac:dyDescent="0.25">
      <c r="B133" s="98" t="s">
        <v>110</v>
      </c>
      <c r="C133" s="99" t="s">
        <v>8</v>
      </c>
      <c r="D133" s="100" t="s">
        <v>201</v>
      </c>
      <c r="E133" s="101"/>
      <c r="F133" s="100" t="s">
        <v>783</v>
      </c>
      <c r="G133" s="101"/>
      <c r="H133" s="100">
        <v>1420000</v>
      </c>
      <c r="I133" s="101"/>
      <c r="J133" s="100">
        <v>1470000</v>
      </c>
      <c r="K133" s="101"/>
      <c r="L133" s="100">
        <v>1520000</v>
      </c>
      <c r="M133" s="101"/>
      <c r="N133" s="100" t="s">
        <v>784</v>
      </c>
      <c r="O133" s="101"/>
      <c r="P133" s="100" t="s">
        <v>785</v>
      </c>
      <c r="Q133" s="101"/>
      <c r="R133" s="100" t="s">
        <v>785</v>
      </c>
      <c r="S133" s="101"/>
      <c r="T133" s="100" t="s">
        <v>786</v>
      </c>
      <c r="U133" s="101"/>
      <c r="V133" s="100" t="s">
        <v>787</v>
      </c>
      <c r="W133" s="101"/>
      <c r="X133" s="100" t="s">
        <v>783</v>
      </c>
      <c r="Y133" s="101"/>
      <c r="Z133" s="100" t="s">
        <v>784</v>
      </c>
      <c r="AA133" s="101"/>
      <c r="AB133" s="100">
        <v>1060000</v>
      </c>
      <c r="AC133" s="101"/>
      <c r="AD133" s="100">
        <v>1335846</v>
      </c>
      <c r="AE133" s="101"/>
      <c r="AF133" s="100">
        <v>1293662</v>
      </c>
      <c r="AG133" s="101"/>
      <c r="AH133" s="100">
        <v>936000</v>
      </c>
      <c r="AI133" s="101"/>
      <c r="AJ133" s="100" t="s">
        <v>9</v>
      </c>
      <c r="AK133" s="101"/>
      <c r="AL133" s="100" t="s">
        <v>9</v>
      </c>
      <c r="AM133" s="101"/>
      <c r="AN133" s="100" t="s">
        <v>9</v>
      </c>
      <c r="AO133" s="101"/>
      <c r="AP133" s="100" t="s">
        <v>9</v>
      </c>
      <c r="AQ133" s="100"/>
      <c r="AR133" s="110"/>
    </row>
    <row r="134" spans="1:44" x14ac:dyDescent="0.25">
      <c r="B134" s="98" t="s">
        <v>111</v>
      </c>
      <c r="C134" s="99" t="s">
        <v>8</v>
      </c>
      <c r="D134" s="100" t="s">
        <v>9</v>
      </c>
      <c r="E134" s="101"/>
      <c r="F134" s="100" t="s">
        <v>9</v>
      </c>
      <c r="G134" s="101"/>
      <c r="H134" s="100" t="s">
        <v>9</v>
      </c>
      <c r="I134" s="101"/>
      <c r="J134" s="100" t="s">
        <v>9</v>
      </c>
      <c r="K134" s="101"/>
      <c r="L134" s="100" t="s">
        <v>9</v>
      </c>
      <c r="M134" s="101"/>
      <c r="N134" s="100" t="s">
        <v>9</v>
      </c>
      <c r="O134" s="101"/>
      <c r="P134" s="100" t="s">
        <v>788</v>
      </c>
      <c r="Q134" s="101"/>
      <c r="R134" s="100" t="s">
        <v>9</v>
      </c>
      <c r="S134" s="101"/>
      <c r="T134" s="100" t="s">
        <v>789</v>
      </c>
      <c r="U134" s="101"/>
      <c r="V134" s="100" t="s">
        <v>9</v>
      </c>
      <c r="W134" s="101"/>
      <c r="X134" s="100" t="s">
        <v>9</v>
      </c>
      <c r="Y134" s="101"/>
      <c r="Z134" s="100" t="s">
        <v>9</v>
      </c>
      <c r="AA134" s="101"/>
      <c r="AB134" s="100" t="s">
        <v>9</v>
      </c>
      <c r="AC134" s="101"/>
      <c r="AD134" s="100" t="s">
        <v>9</v>
      </c>
      <c r="AE134" s="101"/>
      <c r="AF134" s="100" t="s">
        <v>9</v>
      </c>
      <c r="AG134" s="101"/>
      <c r="AH134" s="100" t="s">
        <v>9</v>
      </c>
      <c r="AI134" s="101"/>
      <c r="AJ134" s="100" t="s">
        <v>9</v>
      </c>
      <c r="AK134" s="101"/>
      <c r="AL134" s="100" t="s">
        <v>9</v>
      </c>
      <c r="AM134" s="101"/>
      <c r="AN134" s="100" t="s">
        <v>9</v>
      </c>
      <c r="AO134" s="101"/>
      <c r="AP134" s="100" t="s">
        <v>9</v>
      </c>
      <c r="AQ134" s="100"/>
      <c r="AR134" s="110"/>
    </row>
    <row r="135" spans="1:44" s="8" customFormat="1" x14ac:dyDescent="0.25">
      <c r="A135" s="1"/>
      <c r="B135" s="117" t="s">
        <v>112</v>
      </c>
      <c r="C135" s="118" t="s">
        <v>8</v>
      </c>
      <c r="D135" s="105" t="s">
        <v>202</v>
      </c>
      <c r="E135" s="101"/>
      <c r="F135" s="105" t="s">
        <v>790</v>
      </c>
      <c r="G135" s="101"/>
      <c r="H135" s="105" t="s">
        <v>9</v>
      </c>
      <c r="I135" s="101"/>
      <c r="J135" s="105" t="s">
        <v>9</v>
      </c>
      <c r="K135" s="101"/>
      <c r="L135" s="105" t="s">
        <v>9</v>
      </c>
      <c r="M135" s="101"/>
      <c r="N135" s="105" t="s">
        <v>791</v>
      </c>
      <c r="O135" s="101"/>
      <c r="P135" s="105" t="s">
        <v>792</v>
      </c>
      <c r="Q135" s="101"/>
      <c r="R135" s="105" t="s">
        <v>793</v>
      </c>
      <c r="S135" s="101"/>
      <c r="T135" s="105" t="s">
        <v>794</v>
      </c>
      <c r="U135" s="101"/>
      <c r="V135" s="105" t="s">
        <v>795</v>
      </c>
      <c r="W135" s="101"/>
      <c r="X135" s="105" t="s">
        <v>796</v>
      </c>
      <c r="Y135" s="101"/>
      <c r="Z135" s="105" t="s">
        <v>797</v>
      </c>
      <c r="AA135" s="101"/>
      <c r="AB135" s="105" t="s">
        <v>9</v>
      </c>
      <c r="AC135" s="101"/>
      <c r="AD135" s="105" t="s">
        <v>9</v>
      </c>
      <c r="AE135" s="101"/>
      <c r="AF135" s="105" t="s">
        <v>9</v>
      </c>
      <c r="AG135" s="101"/>
      <c r="AH135" s="105" t="s">
        <v>9</v>
      </c>
      <c r="AI135" s="101"/>
      <c r="AJ135" s="105" t="s">
        <v>9</v>
      </c>
      <c r="AK135" s="101"/>
      <c r="AL135" s="105" t="s">
        <v>9</v>
      </c>
      <c r="AM135" s="101"/>
      <c r="AN135" s="105" t="s">
        <v>9</v>
      </c>
      <c r="AO135" s="101"/>
      <c r="AP135" s="105" t="s">
        <v>9</v>
      </c>
      <c r="AQ135" s="105"/>
      <c r="AR135" s="110"/>
    </row>
    <row r="136" spans="1:44" x14ac:dyDescent="0.25">
      <c r="A136" s="121"/>
      <c r="B136" s="122"/>
      <c r="C136" s="122"/>
      <c r="D136" s="123"/>
      <c r="E136" s="124"/>
      <c r="F136" s="123"/>
      <c r="G136" s="124"/>
      <c r="H136" s="123"/>
      <c r="I136" s="124"/>
      <c r="J136" s="123"/>
      <c r="K136" s="124"/>
      <c r="L136" s="123"/>
      <c r="M136" s="124"/>
      <c r="N136" s="123"/>
      <c r="O136" s="124"/>
      <c r="P136" s="123"/>
      <c r="Q136" s="125"/>
      <c r="R136" s="123"/>
      <c r="S136" s="124"/>
      <c r="T136" s="123"/>
      <c r="U136" s="124"/>
      <c r="V136" s="123"/>
      <c r="W136" s="125"/>
      <c r="X136" s="123"/>
      <c r="Y136" s="124"/>
      <c r="Z136" s="123"/>
      <c r="AA136" s="125"/>
      <c r="AB136" s="125"/>
      <c r="AC136" s="125"/>
      <c r="AD136" s="125"/>
      <c r="AE136" s="125"/>
      <c r="AF136" s="123"/>
      <c r="AG136" s="124"/>
      <c r="AH136" s="123"/>
      <c r="AI136" s="124"/>
      <c r="AJ136" s="123"/>
      <c r="AK136" s="124"/>
      <c r="AL136" s="123"/>
      <c r="AM136" s="124"/>
      <c r="AN136" s="123"/>
      <c r="AO136" s="124"/>
      <c r="AP136" s="123"/>
      <c r="AQ136" s="123"/>
      <c r="AR136" s="110"/>
    </row>
    <row r="137" spans="1:44" x14ac:dyDescent="0.25">
      <c r="A137" s="126"/>
      <c r="B137" s="126"/>
      <c r="C137" s="126"/>
      <c r="D137" s="127"/>
      <c r="E137" s="128"/>
      <c r="F137" s="129"/>
      <c r="G137" s="130"/>
      <c r="H137" s="129"/>
      <c r="I137" s="130"/>
      <c r="J137" s="127"/>
      <c r="K137" s="128"/>
      <c r="L137" s="127"/>
      <c r="M137" s="128"/>
      <c r="N137" s="127"/>
      <c r="O137" s="128"/>
      <c r="P137" s="129"/>
      <c r="Q137" s="130"/>
      <c r="R137" s="127"/>
      <c r="S137" s="128"/>
      <c r="T137" s="127"/>
      <c r="U137" s="128"/>
      <c r="V137" s="127"/>
      <c r="W137" s="128"/>
      <c r="X137" s="129"/>
      <c r="Y137" s="130"/>
      <c r="Z137" s="127"/>
      <c r="AF137" s="129"/>
      <c r="AG137" s="130"/>
      <c r="AH137" s="127"/>
      <c r="AI137" s="128"/>
      <c r="AJ137" s="127"/>
      <c r="AK137" s="128"/>
      <c r="AL137" s="127"/>
      <c r="AM137" s="128"/>
      <c r="AN137" s="127"/>
      <c r="AO137" s="128"/>
      <c r="AP137" s="127"/>
      <c r="AQ137" s="127"/>
      <c r="AR137" s="183"/>
    </row>
    <row r="138" spans="1:44" s="8" customFormat="1" x14ac:dyDescent="0.25">
      <c r="A138" s="194" t="s">
        <v>113</v>
      </c>
      <c r="B138" s="194"/>
      <c r="C138" s="194"/>
      <c r="D138" s="194"/>
      <c r="E138" s="194"/>
      <c r="F138" s="194"/>
      <c r="G138" s="194"/>
      <c r="H138" s="194"/>
      <c r="I138" s="194"/>
      <c r="J138" s="131"/>
      <c r="AR138" s="102"/>
    </row>
    <row r="139" spans="1:44" s="8" customFormat="1" ht="3" customHeight="1" x14ac:dyDescent="0.25">
      <c r="A139" s="132"/>
      <c r="B139" s="132"/>
      <c r="C139" s="132"/>
      <c r="D139" s="132"/>
      <c r="E139" s="133"/>
      <c r="F139" s="132"/>
      <c r="G139" s="133"/>
      <c r="H139" s="132"/>
      <c r="I139" s="133"/>
      <c r="J139" s="131"/>
      <c r="AR139" s="102"/>
    </row>
    <row r="140" spans="1:44" s="8" customFormat="1" ht="15" customHeight="1" x14ac:dyDescent="0.25">
      <c r="A140" s="195" t="s">
        <v>114</v>
      </c>
      <c r="B140" s="196"/>
      <c r="C140" s="196"/>
      <c r="D140" s="196"/>
      <c r="E140" s="196"/>
      <c r="F140" s="196"/>
      <c r="G140" s="196"/>
      <c r="H140" s="196"/>
      <c r="I140" s="196"/>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R140" s="102"/>
    </row>
    <row r="141" spans="1:44" s="8" customFormat="1" ht="13.5" customHeight="1" x14ac:dyDescent="0.25">
      <c r="A141" s="198" t="s">
        <v>115</v>
      </c>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7"/>
      <c r="AJ141" s="197"/>
      <c r="AK141" s="197"/>
      <c r="AL141" s="197"/>
      <c r="AM141" s="197"/>
      <c r="AN141" s="197"/>
      <c r="AO141" s="197"/>
      <c r="AP141" s="197"/>
      <c r="AR141" s="102"/>
    </row>
    <row r="142" spans="1:44" x14ac:dyDescent="0.25">
      <c r="A142" s="8"/>
      <c r="B142" s="134"/>
      <c r="C142" s="134"/>
      <c r="D142" s="135"/>
      <c r="E142" s="136"/>
      <c r="F142" s="134"/>
      <c r="G142" s="135"/>
      <c r="H142" s="136"/>
      <c r="I142" s="134"/>
      <c r="J142" s="137"/>
      <c r="K142" s="138"/>
      <c r="L142" s="8"/>
      <c r="M142" s="139"/>
      <c r="N142" s="8"/>
      <c r="O142" s="8"/>
      <c r="P142" s="8"/>
      <c r="Q142" s="8"/>
      <c r="R142" s="134"/>
      <c r="S142" s="135"/>
      <c r="T142" s="136"/>
      <c r="U142" s="134"/>
      <c r="V142" s="137"/>
      <c r="W142" s="138"/>
      <c r="X142" s="8"/>
      <c r="Y142" s="139"/>
      <c r="Z142" s="8"/>
      <c r="AA142" s="8"/>
      <c r="AB142" s="8"/>
      <c r="AC142" s="8"/>
      <c r="AD142" s="8"/>
      <c r="AE142" s="8"/>
      <c r="AF142" s="8"/>
      <c r="AG142" s="8"/>
      <c r="AH142" s="8"/>
      <c r="AI142" s="140"/>
      <c r="AJ142" s="8"/>
      <c r="AK142" s="140"/>
      <c r="AL142" s="8"/>
      <c r="AM142" s="140"/>
      <c r="AN142" s="8"/>
      <c r="AO142" s="140"/>
      <c r="AP142" s="8"/>
      <c r="AQ142" s="8"/>
      <c r="AR142" s="184"/>
    </row>
    <row r="143" spans="1:44" x14ac:dyDescent="0.25">
      <c r="A143" s="126" t="s">
        <v>116</v>
      </c>
      <c r="B143" s="141"/>
      <c r="C143" s="141"/>
      <c r="D143" s="142"/>
      <c r="E143" s="143"/>
      <c r="F143" s="142"/>
      <c r="G143" s="143"/>
      <c r="H143" s="144"/>
      <c r="I143" s="143"/>
      <c r="J143" s="145"/>
      <c r="K143" s="145"/>
      <c r="L143" s="145"/>
      <c r="M143" s="146"/>
      <c r="N143" s="145"/>
      <c r="O143" s="145"/>
      <c r="P143" s="145"/>
      <c r="Q143" s="145"/>
      <c r="R143" s="142"/>
      <c r="S143" s="143"/>
      <c r="T143" s="144"/>
      <c r="U143" s="143"/>
      <c r="V143" s="145"/>
      <c r="W143" s="145"/>
      <c r="X143" s="145"/>
      <c r="Y143" s="146"/>
      <c r="Z143" s="145"/>
      <c r="AA143" s="145"/>
      <c r="AB143" s="145"/>
      <c r="AC143" s="145"/>
      <c r="AD143" s="145"/>
      <c r="AE143" s="145"/>
      <c r="AF143" s="145"/>
      <c r="AG143" s="145"/>
      <c r="AH143" s="145"/>
      <c r="AI143" s="147"/>
      <c r="AJ143" s="145"/>
      <c r="AK143" s="147"/>
      <c r="AL143" s="145"/>
      <c r="AM143" s="147"/>
      <c r="AN143" s="145"/>
      <c r="AO143" s="147"/>
      <c r="AP143" s="145"/>
      <c r="AQ143" s="145"/>
      <c r="AR143" s="147"/>
    </row>
    <row r="144" spans="1:44" ht="3" customHeight="1" x14ac:dyDescent="0.25">
      <c r="A144" s="126"/>
      <c r="B144" s="141"/>
      <c r="C144" s="141"/>
      <c r="D144" s="142"/>
      <c r="E144" s="143"/>
      <c r="F144" s="142"/>
      <c r="G144" s="143"/>
      <c r="H144" s="144"/>
      <c r="I144" s="143"/>
      <c r="J144" s="145"/>
      <c r="K144" s="145"/>
      <c r="L144" s="145"/>
      <c r="M144" s="146"/>
      <c r="N144" s="145"/>
      <c r="O144" s="145"/>
      <c r="P144" s="145"/>
      <c r="Q144" s="145"/>
      <c r="R144" s="142"/>
      <c r="S144" s="143"/>
      <c r="T144" s="144"/>
      <c r="U144" s="143"/>
      <c r="V144" s="145"/>
      <c r="W144" s="145"/>
      <c r="X144" s="145"/>
      <c r="Y144" s="146"/>
      <c r="Z144" s="145"/>
      <c r="AA144" s="145"/>
      <c r="AB144" s="145"/>
      <c r="AC144" s="145"/>
      <c r="AD144" s="145"/>
      <c r="AE144" s="145"/>
      <c r="AF144" s="145"/>
      <c r="AG144" s="145"/>
      <c r="AH144" s="145"/>
      <c r="AI144" s="147"/>
      <c r="AJ144" s="145"/>
      <c r="AK144" s="147"/>
      <c r="AL144" s="145"/>
      <c r="AM144" s="147"/>
      <c r="AN144" s="145"/>
      <c r="AO144" s="147"/>
      <c r="AP144" s="145"/>
      <c r="AQ144" s="145"/>
      <c r="AR144" s="147"/>
    </row>
    <row r="145" spans="1:44" customFormat="1" ht="13.05" customHeight="1" x14ac:dyDescent="0.25">
      <c r="A145" s="148">
        <v>1</v>
      </c>
      <c r="B145" s="189" t="s">
        <v>799</v>
      </c>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c r="AA145" s="190"/>
      <c r="AB145" s="190"/>
      <c r="AC145" s="190"/>
      <c r="AD145" s="190"/>
      <c r="AE145" s="190"/>
      <c r="AF145" s="190"/>
      <c r="AG145" s="190"/>
      <c r="AH145" s="190"/>
      <c r="AI145" s="149"/>
      <c r="AJ145" s="149"/>
      <c r="AK145" s="149"/>
      <c r="AL145" s="149"/>
      <c r="AM145" s="149"/>
      <c r="AN145" s="149"/>
      <c r="AO145" s="149"/>
      <c r="AP145" s="149"/>
      <c r="AQ145" s="149"/>
      <c r="AR145" s="177"/>
    </row>
    <row r="146" spans="1:44" customFormat="1" ht="13.05" customHeight="1" x14ac:dyDescent="0.25">
      <c r="A146" s="148">
        <v>2</v>
      </c>
      <c r="B146" s="189" t="s">
        <v>117</v>
      </c>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c r="AA146" s="190"/>
      <c r="AB146" s="190"/>
      <c r="AC146" s="190"/>
      <c r="AD146" s="190"/>
      <c r="AE146" s="190"/>
      <c r="AF146" s="190"/>
      <c r="AG146" s="190"/>
      <c r="AH146" s="190"/>
      <c r="AI146" s="149"/>
      <c r="AJ146" s="149"/>
      <c r="AK146" s="149"/>
      <c r="AL146" s="149"/>
      <c r="AM146" s="149"/>
      <c r="AN146" s="149"/>
      <c r="AO146" s="149"/>
      <c r="AP146" s="149"/>
      <c r="AQ146" s="149"/>
      <c r="AR146" s="177"/>
    </row>
    <row r="147" spans="1:44" customFormat="1" ht="13.05" customHeight="1" x14ac:dyDescent="0.25">
      <c r="A147" s="148">
        <v>3</v>
      </c>
      <c r="B147" s="189" t="s">
        <v>118</v>
      </c>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c r="AH147" s="190"/>
      <c r="AI147" s="149"/>
      <c r="AJ147" s="149"/>
      <c r="AK147" s="149"/>
      <c r="AL147" s="149"/>
      <c r="AM147" s="149"/>
      <c r="AN147" s="149"/>
      <c r="AO147" s="149"/>
      <c r="AP147" s="149"/>
      <c r="AQ147" s="149"/>
      <c r="AR147" s="177"/>
    </row>
    <row r="148" spans="1:44" customFormat="1" ht="13.05" customHeight="1" x14ac:dyDescent="0.25">
      <c r="A148" s="148">
        <v>4</v>
      </c>
      <c r="B148" s="189" t="s">
        <v>119</v>
      </c>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49"/>
      <c r="AJ148" s="149"/>
      <c r="AK148" s="149"/>
      <c r="AL148" s="149"/>
      <c r="AM148" s="149"/>
      <c r="AN148" s="149"/>
      <c r="AO148" s="149"/>
      <c r="AP148" s="149"/>
      <c r="AQ148" s="149"/>
      <c r="AR148" s="177"/>
    </row>
    <row r="149" spans="1:44" customFormat="1" ht="13.05" customHeight="1" x14ac:dyDescent="0.25">
      <c r="A149" s="148">
        <v>5</v>
      </c>
      <c r="B149" s="189" t="s">
        <v>120</v>
      </c>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c r="AA149" s="190"/>
      <c r="AB149" s="190"/>
      <c r="AC149" s="190"/>
      <c r="AD149" s="190"/>
      <c r="AE149" s="190"/>
      <c r="AF149" s="190"/>
      <c r="AG149" s="190"/>
      <c r="AH149" s="190"/>
      <c r="AI149" s="149"/>
      <c r="AJ149" s="149"/>
      <c r="AK149" s="149"/>
      <c r="AL149" s="149"/>
      <c r="AM149" s="149"/>
      <c r="AN149" s="149"/>
      <c r="AO149" s="149"/>
      <c r="AP149" s="149"/>
      <c r="AQ149" s="149"/>
      <c r="AR149" s="177"/>
    </row>
    <row r="150" spans="1:44" customFormat="1" ht="20.399999999999999" customHeight="1" x14ac:dyDescent="0.25">
      <c r="A150" s="148">
        <v>6</v>
      </c>
      <c r="B150" s="189" t="s">
        <v>801</v>
      </c>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c r="AE150" s="190"/>
      <c r="AF150" s="190"/>
      <c r="AG150" s="190"/>
      <c r="AH150" s="190"/>
      <c r="AI150" s="149"/>
      <c r="AJ150" s="149"/>
      <c r="AK150" s="149"/>
      <c r="AL150" s="149"/>
      <c r="AM150" s="149"/>
      <c r="AN150" s="149"/>
      <c r="AO150" s="149"/>
      <c r="AP150" s="149"/>
      <c r="AQ150" s="149"/>
      <c r="AR150" s="177"/>
    </row>
    <row r="151" spans="1:44" customFormat="1" ht="13.05" customHeight="1" x14ac:dyDescent="0.25">
      <c r="A151" s="148">
        <v>7</v>
      </c>
      <c r="B151" s="189" t="s">
        <v>121</v>
      </c>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49"/>
      <c r="AJ151" s="149"/>
      <c r="AK151" s="149"/>
      <c r="AL151" s="149"/>
      <c r="AM151" s="149"/>
      <c r="AN151" s="149"/>
      <c r="AO151" s="149"/>
      <c r="AP151" s="149"/>
      <c r="AQ151" s="149"/>
      <c r="AR151" s="177"/>
    </row>
    <row r="152" spans="1:44" customFormat="1" ht="13.2" customHeight="1" x14ac:dyDescent="0.25">
      <c r="A152" s="148">
        <v>8</v>
      </c>
      <c r="B152" s="189" t="s">
        <v>122</v>
      </c>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c r="AA152" s="190"/>
      <c r="AB152" s="190"/>
      <c r="AC152" s="190"/>
      <c r="AD152" s="190"/>
      <c r="AE152" s="190"/>
      <c r="AF152" s="190"/>
      <c r="AG152" s="190"/>
      <c r="AH152" s="190"/>
      <c r="AI152" s="149"/>
      <c r="AJ152" s="149"/>
      <c r="AK152" s="149"/>
      <c r="AL152" s="149"/>
      <c r="AM152" s="149"/>
      <c r="AN152" s="149"/>
      <c r="AO152" s="149"/>
      <c r="AP152" s="149"/>
      <c r="AQ152" s="149"/>
      <c r="AR152" s="177"/>
    </row>
    <row r="153" spans="1:44" customFormat="1" ht="13.05" customHeight="1" x14ac:dyDescent="0.25">
      <c r="A153" s="148">
        <v>9</v>
      </c>
      <c r="B153" s="189" t="s">
        <v>123</v>
      </c>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c r="AA153" s="190"/>
      <c r="AB153" s="190"/>
      <c r="AC153" s="190"/>
      <c r="AD153" s="190"/>
      <c r="AE153" s="190"/>
      <c r="AF153" s="190"/>
      <c r="AG153" s="190"/>
      <c r="AH153" s="190"/>
      <c r="AI153" s="149"/>
      <c r="AJ153" s="149"/>
      <c r="AK153" s="149"/>
      <c r="AL153" s="149"/>
      <c r="AM153" s="149"/>
      <c r="AN153" s="149"/>
      <c r="AO153" s="149"/>
      <c r="AP153" s="149"/>
      <c r="AQ153" s="149"/>
      <c r="AR153" s="177"/>
    </row>
    <row r="154" spans="1:44" customFormat="1" ht="13.2" customHeight="1" x14ac:dyDescent="0.25">
      <c r="A154" s="148">
        <v>10</v>
      </c>
      <c r="B154" s="189" t="s">
        <v>124</v>
      </c>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c r="AA154" s="190"/>
      <c r="AB154" s="190"/>
      <c r="AC154" s="190"/>
      <c r="AD154" s="190"/>
      <c r="AE154" s="190"/>
      <c r="AF154" s="190"/>
      <c r="AG154" s="190"/>
      <c r="AH154" s="190"/>
      <c r="AI154" s="149"/>
      <c r="AJ154" s="149"/>
      <c r="AK154" s="149"/>
      <c r="AL154" s="149"/>
      <c r="AM154" s="149"/>
      <c r="AN154" s="149"/>
      <c r="AO154" s="149"/>
      <c r="AP154" s="149"/>
      <c r="AQ154" s="149"/>
      <c r="AR154" s="177"/>
    </row>
    <row r="155" spans="1:44" customFormat="1" ht="21.6" customHeight="1" x14ac:dyDescent="0.25">
      <c r="A155" s="150">
        <v>11</v>
      </c>
      <c r="B155" s="189" t="s">
        <v>125</v>
      </c>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c r="AA155" s="190"/>
      <c r="AB155" s="190"/>
      <c r="AC155" s="190"/>
      <c r="AD155" s="190"/>
      <c r="AE155" s="190"/>
      <c r="AF155" s="190"/>
      <c r="AG155" s="190"/>
      <c r="AH155" s="190"/>
      <c r="AI155" s="149"/>
      <c r="AJ155" s="149"/>
      <c r="AK155" s="149"/>
      <c r="AL155" s="149"/>
      <c r="AM155" s="149"/>
      <c r="AN155" s="149"/>
      <c r="AO155" s="149"/>
      <c r="AP155" s="149"/>
      <c r="AQ155" s="149"/>
      <c r="AR155" s="177"/>
    </row>
    <row r="156" spans="1:44" customFormat="1" ht="21" customHeight="1" x14ac:dyDescent="0.25">
      <c r="A156" s="150">
        <v>12</v>
      </c>
      <c r="B156" s="189" t="s">
        <v>126</v>
      </c>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c r="AA156" s="190"/>
      <c r="AB156" s="190"/>
      <c r="AC156" s="190"/>
      <c r="AD156" s="190"/>
      <c r="AE156" s="190"/>
      <c r="AF156" s="190"/>
      <c r="AG156" s="190"/>
      <c r="AH156" s="190"/>
      <c r="AI156" s="149"/>
      <c r="AJ156" s="149"/>
      <c r="AK156" s="149"/>
      <c r="AL156" s="149"/>
      <c r="AM156" s="149"/>
      <c r="AN156" s="149"/>
      <c r="AO156" s="149"/>
      <c r="AP156" s="149"/>
      <c r="AQ156" s="149"/>
      <c r="AR156" s="177"/>
    </row>
    <row r="157" spans="1:44" customFormat="1" ht="12.75" customHeight="1" x14ac:dyDescent="0.25">
      <c r="A157" s="150">
        <v>13</v>
      </c>
      <c r="B157" s="189" t="s">
        <v>798</v>
      </c>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c r="AE157" s="190"/>
      <c r="AF157" s="190"/>
      <c r="AG157" s="190"/>
      <c r="AH157" s="190"/>
      <c r="AI157" s="149"/>
      <c r="AJ157" s="149"/>
      <c r="AK157" s="149"/>
      <c r="AL157" s="149"/>
      <c r="AM157" s="149"/>
      <c r="AN157" s="149"/>
      <c r="AO157" s="149"/>
      <c r="AP157" s="149"/>
      <c r="AQ157" s="149"/>
      <c r="AR157" s="177"/>
    </row>
    <row r="158" spans="1:44" ht="12.75" customHeight="1" x14ac:dyDescent="0.25">
      <c r="A158" s="8"/>
      <c r="B158" s="151"/>
      <c r="C158" s="151"/>
      <c r="D158" s="202"/>
      <c r="E158" s="202"/>
      <c r="F158" s="202"/>
      <c r="G158" s="202"/>
      <c r="H158" s="202"/>
      <c r="I158" s="202"/>
      <c r="J158" s="202"/>
      <c r="K158" s="202"/>
      <c r="L158" s="202"/>
      <c r="M158" s="202"/>
      <c r="N158" s="202"/>
      <c r="O158" s="202"/>
      <c r="P158" s="202"/>
      <c r="Q158" s="202"/>
      <c r="R158" s="202"/>
      <c r="S158" s="202"/>
      <c r="T158" s="202"/>
      <c r="U158" s="202"/>
      <c r="V158" s="8"/>
      <c r="W158" s="8"/>
      <c r="X158" s="8"/>
      <c r="Y158" s="139"/>
      <c r="Z158" s="8"/>
      <c r="AA158" s="8"/>
      <c r="AB158" s="8"/>
      <c r="AC158" s="8"/>
      <c r="AD158" s="8"/>
      <c r="AE158" s="8"/>
      <c r="AF158" s="8"/>
      <c r="AG158" s="8"/>
      <c r="AH158" s="8"/>
      <c r="AI158" s="139"/>
      <c r="AJ158" s="8"/>
      <c r="AK158" s="139"/>
      <c r="AL158" s="8"/>
      <c r="AM158" s="139"/>
      <c r="AN158" s="8"/>
      <c r="AO158" s="139"/>
      <c r="AP158" s="8"/>
      <c r="AQ158" s="8"/>
      <c r="AR158" s="185"/>
    </row>
    <row r="159" spans="1:44" ht="12.75" customHeight="1" x14ac:dyDescent="0.25">
      <c r="A159" s="152" t="s">
        <v>127</v>
      </c>
      <c r="B159" s="8"/>
      <c r="C159" s="8"/>
      <c r="D159" s="153"/>
      <c r="E159" s="154"/>
      <c r="F159" s="155"/>
      <c r="G159" s="156"/>
      <c r="H159" s="157"/>
      <c r="I159" s="153"/>
      <c r="J159" s="158"/>
      <c r="K159" s="159"/>
      <c r="L159" s="8"/>
      <c r="M159" s="160"/>
      <c r="N159" s="8"/>
      <c r="O159" s="160"/>
      <c r="P159" s="8"/>
      <c r="Q159" s="8"/>
      <c r="R159" s="8"/>
      <c r="S159" s="8"/>
      <c r="T159" s="8"/>
      <c r="U159" s="8"/>
      <c r="V159" s="8"/>
      <c r="W159" s="8"/>
      <c r="X159" s="8"/>
      <c r="Y159" s="8"/>
      <c r="Z159" s="8"/>
      <c r="AA159" s="8"/>
      <c r="AB159" s="8"/>
      <c r="AC159" s="8"/>
      <c r="AD159" s="8"/>
      <c r="AE159" s="8"/>
      <c r="AF159" s="8"/>
      <c r="AG159" s="8"/>
      <c r="AH159" s="8"/>
      <c r="AI159" s="139"/>
      <c r="AJ159" s="8"/>
      <c r="AK159" s="139"/>
      <c r="AL159" s="8"/>
      <c r="AM159" s="139"/>
      <c r="AN159" s="8"/>
      <c r="AO159" s="139"/>
      <c r="AP159" s="8"/>
      <c r="AQ159" s="8"/>
      <c r="AR159" s="185"/>
    </row>
    <row r="160" spans="1:44" ht="6" customHeight="1" x14ac:dyDescent="0.25">
      <c r="A160" s="161"/>
      <c r="B160" s="8"/>
      <c r="C160" s="8"/>
      <c r="D160" s="162"/>
      <c r="E160" s="163"/>
      <c r="F160" s="164"/>
      <c r="G160" s="165"/>
      <c r="H160" s="166"/>
      <c r="I160" s="167"/>
      <c r="J160" s="168"/>
      <c r="K160" s="159"/>
      <c r="L160" s="8"/>
      <c r="M160" s="160"/>
      <c r="N160" s="8"/>
      <c r="O160" s="160"/>
      <c r="P160" s="8"/>
      <c r="Q160" s="8"/>
      <c r="R160" s="8"/>
      <c r="S160" s="8"/>
      <c r="T160" s="8"/>
      <c r="U160" s="8"/>
      <c r="V160" s="8"/>
      <c r="W160" s="8"/>
      <c r="X160" s="8"/>
      <c r="Y160" s="8"/>
      <c r="Z160" s="8"/>
      <c r="AA160" s="8"/>
      <c r="AB160" s="8"/>
      <c r="AC160" s="8"/>
      <c r="AD160" s="8"/>
      <c r="AE160" s="8"/>
      <c r="AF160" s="8"/>
      <c r="AG160" s="8"/>
      <c r="AH160" s="8"/>
      <c r="AI160" s="139"/>
      <c r="AJ160" s="8"/>
      <c r="AK160" s="139"/>
      <c r="AL160" s="8"/>
      <c r="AM160" s="139"/>
      <c r="AN160" s="8"/>
      <c r="AO160" s="139"/>
      <c r="AP160" s="8"/>
      <c r="AQ160" s="8"/>
      <c r="AR160" s="185"/>
    </row>
    <row r="161" spans="1:16162" ht="13.2" customHeight="1" x14ac:dyDescent="0.25">
      <c r="A161" s="204" t="s">
        <v>802</v>
      </c>
      <c r="B161" s="201"/>
      <c r="C161" s="201"/>
      <c r="D161" s="201"/>
      <c r="E161" s="201"/>
      <c r="F161" s="201"/>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139"/>
      <c r="AJ161" s="8"/>
      <c r="AK161" s="139"/>
      <c r="AL161" s="8"/>
      <c r="AM161" s="139"/>
      <c r="AN161" s="8"/>
      <c r="AO161" s="139"/>
      <c r="AP161" s="8"/>
      <c r="AQ161" s="8"/>
      <c r="AR161" s="185"/>
    </row>
    <row r="162" spans="1:16162" ht="13.05" customHeight="1" x14ac:dyDescent="0.25">
      <c r="A162" s="203" t="s">
        <v>128</v>
      </c>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139"/>
      <c r="AJ162" s="1"/>
      <c r="AK162" s="139"/>
      <c r="AL162" s="1"/>
      <c r="AM162" s="139"/>
      <c r="AN162" s="1"/>
      <c r="AO162" s="139"/>
      <c r="AP162" s="1"/>
      <c r="AQ162" s="1"/>
      <c r="AR162" s="185"/>
    </row>
    <row r="163" spans="1:16162" ht="13.05" customHeight="1" x14ac:dyDescent="0.25">
      <c r="A163" s="203" t="s">
        <v>800</v>
      </c>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1"/>
      <c r="AK163" s="139"/>
      <c r="AL163" s="1"/>
      <c r="AM163" s="139"/>
      <c r="AN163" s="1"/>
      <c r="AO163" s="139"/>
      <c r="AP163" s="1"/>
      <c r="AQ163" s="1"/>
      <c r="AR163" s="185"/>
    </row>
    <row r="164" spans="1:16162" s="176" customFormat="1" ht="27.6" customHeight="1" x14ac:dyDescent="0.25">
      <c r="A164" s="169" t="s">
        <v>129</v>
      </c>
      <c r="B164" s="170"/>
      <c r="C164" s="170"/>
      <c r="D164" s="171"/>
      <c r="E164" s="172"/>
      <c r="F164" s="171"/>
      <c r="G164" s="172"/>
      <c r="H164" s="171"/>
      <c r="I164" s="172"/>
      <c r="J164" s="173"/>
      <c r="K164" s="174"/>
      <c r="L164" s="175"/>
      <c r="M164" s="175"/>
      <c r="AR164" s="186"/>
    </row>
    <row r="165" spans="1:16162" s="8" customFormat="1" ht="14.4" customHeight="1" x14ac:dyDescent="0.25">
      <c r="A165" s="203" t="s">
        <v>803</v>
      </c>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R165" s="102"/>
    </row>
    <row r="173" spans="1:16162" s="2" customFormat="1" x14ac:dyDescent="0.25">
      <c r="A173" s="1"/>
      <c r="B173" s="1"/>
      <c r="C173" s="1"/>
      <c r="E173" s="3"/>
      <c r="G173" s="3"/>
      <c r="I173" s="3"/>
      <c r="K173" s="3"/>
      <c r="M173" s="3"/>
      <c r="O173" s="3"/>
      <c r="Q173" s="3"/>
      <c r="S173" s="3"/>
      <c r="W173" s="3"/>
      <c r="Y173" s="3"/>
      <c r="AA173" s="3"/>
      <c r="AB173" s="3"/>
      <c r="AC173" s="3"/>
      <c r="AD173" s="3"/>
      <c r="AE173" s="3"/>
      <c r="AG173" s="3"/>
      <c r="AI173" s="3"/>
      <c r="AK173" s="3"/>
      <c r="AM173" s="3"/>
      <c r="AO173" s="3"/>
      <c r="AR173" s="179"/>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c r="ALO173" s="1"/>
      <c r="ALP173" s="1"/>
      <c r="ALQ173" s="1"/>
      <c r="ALR173" s="1"/>
      <c r="ALS173" s="1"/>
      <c r="ALT173" s="1"/>
      <c r="ALU173" s="1"/>
      <c r="ALV173" s="1"/>
      <c r="ALW173" s="1"/>
      <c r="ALX173" s="1"/>
      <c r="ALY173" s="1"/>
      <c r="ALZ173" s="1"/>
      <c r="AMA173" s="1"/>
      <c r="AMB173" s="1"/>
      <c r="AMC173" s="1"/>
      <c r="AMD173" s="1"/>
      <c r="AME173" s="1"/>
      <c r="AMF173" s="1"/>
      <c r="AMG173" s="1"/>
      <c r="AMH173" s="1"/>
      <c r="AMI173" s="1"/>
      <c r="AMJ173" s="1"/>
      <c r="AMK173" s="1"/>
      <c r="AML173" s="1"/>
      <c r="AMM173" s="1"/>
      <c r="AMN173" s="1"/>
      <c r="AMO173" s="1"/>
      <c r="AMP173" s="1"/>
      <c r="AMQ173" s="1"/>
      <c r="AMR173" s="1"/>
      <c r="AMS173" s="1"/>
      <c r="AMT173" s="1"/>
      <c r="AMU173" s="1"/>
      <c r="AMV173" s="1"/>
      <c r="AMW173" s="1"/>
      <c r="AMX173" s="1"/>
      <c r="AMY173" s="1"/>
      <c r="AMZ173" s="1"/>
      <c r="ANA173" s="1"/>
      <c r="ANB173" s="1"/>
      <c r="ANC173" s="1"/>
      <c r="AND173" s="1"/>
      <c r="ANE173" s="1"/>
      <c r="ANF173" s="1"/>
      <c r="ANG173" s="1"/>
      <c r="ANH173" s="1"/>
      <c r="ANI173" s="1"/>
      <c r="ANJ173" s="1"/>
      <c r="ANK173" s="1"/>
      <c r="ANL173" s="1"/>
      <c r="ANM173" s="1"/>
      <c r="ANN173" s="1"/>
      <c r="ANO173" s="1"/>
      <c r="ANP173" s="1"/>
      <c r="ANQ173" s="1"/>
      <c r="ANR173" s="1"/>
      <c r="ANS173" s="1"/>
      <c r="ANT173" s="1"/>
      <c r="ANU173" s="1"/>
      <c r="ANV173" s="1"/>
      <c r="ANW173" s="1"/>
      <c r="ANX173" s="1"/>
      <c r="ANY173" s="1"/>
      <c r="ANZ173" s="1"/>
      <c r="AOA173" s="1"/>
      <c r="AOB173" s="1"/>
      <c r="AOC173" s="1"/>
      <c r="AOD173" s="1"/>
      <c r="AOE173" s="1"/>
      <c r="AOF173" s="1"/>
      <c r="AOG173" s="1"/>
      <c r="AOH173" s="1"/>
      <c r="AOI173" s="1"/>
      <c r="AOJ173" s="1"/>
      <c r="AOK173" s="1"/>
      <c r="AOL173" s="1"/>
      <c r="AOM173" s="1"/>
      <c r="AON173" s="1"/>
      <c r="AOO173" s="1"/>
      <c r="AOP173" s="1"/>
      <c r="AOQ173" s="1"/>
      <c r="AOR173" s="1"/>
      <c r="AOS173" s="1"/>
      <c r="AOT173" s="1"/>
      <c r="AOU173" s="1"/>
      <c r="AOV173" s="1"/>
      <c r="AOW173" s="1"/>
      <c r="AOX173" s="1"/>
      <c r="AOY173" s="1"/>
      <c r="AOZ173" s="1"/>
      <c r="APA173" s="1"/>
      <c r="APB173" s="1"/>
      <c r="APC173" s="1"/>
      <c r="APD173" s="1"/>
      <c r="APE173" s="1"/>
      <c r="APF173" s="1"/>
      <c r="APG173" s="1"/>
      <c r="APH173" s="1"/>
      <c r="API173" s="1"/>
      <c r="APJ173" s="1"/>
      <c r="APK173" s="1"/>
      <c r="APL173" s="1"/>
      <c r="APM173" s="1"/>
      <c r="APN173" s="1"/>
      <c r="APO173" s="1"/>
      <c r="APP173" s="1"/>
      <c r="APQ173" s="1"/>
      <c r="APR173" s="1"/>
      <c r="APS173" s="1"/>
      <c r="APT173" s="1"/>
      <c r="APU173" s="1"/>
      <c r="APV173" s="1"/>
      <c r="APW173" s="1"/>
      <c r="APX173" s="1"/>
      <c r="APY173" s="1"/>
      <c r="APZ173" s="1"/>
      <c r="AQA173" s="1"/>
      <c r="AQB173" s="1"/>
      <c r="AQC173" s="1"/>
      <c r="AQD173" s="1"/>
      <c r="AQE173" s="1"/>
      <c r="AQF173" s="1"/>
      <c r="AQG173" s="1"/>
      <c r="AQH173" s="1"/>
      <c r="AQI173" s="1"/>
      <c r="AQJ173" s="1"/>
      <c r="AQK173" s="1"/>
      <c r="AQL173" s="1"/>
      <c r="AQM173" s="1"/>
      <c r="AQN173" s="1"/>
      <c r="AQO173" s="1"/>
      <c r="AQP173" s="1"/>
      <c r="AQQ173" s="1"/>
      <c r="AQR173" s="1"/>
      <c r="AQS173" s="1"/>
      <c r="AQT173" s="1"/>
      <c r="AQU173" s="1"/>
      <c r="AQV173" s="1"/>
      <c r="AQW173" s="1"/>
      <c r="AQX173" s="1"/>
      <c r="AQY173" s="1"/>
      <c r="AQZ173" s="1"/>
      <c r="ARA173" s="1"/>
      <c r="ARB173" s="1"/>
      <c r="ARC173" s="1"/>
      <c r="ARD173" s="1"/>
      <c r="ARE173" s="1"/>
      <c r="ARF173" s="1"/>
      <c r="ARG173" s="1"/>
      <c r="ARH173" s="1"/>
      <c r="ARI173" s="1"/>
      <c r="ARJ173" s="1"/>
      <c r="ARK173" s="1"/>
      <c r="ARL173" s="1"/>
      <c r="ARM173" s="1"/>
      <c r="ARN173" s="1"/>
      <c r="ARO173" s="1"/>
      <c r="ARP173" s="1"/>
      <c r="ARQ173" s="1"/>
      <c r="ARR173" s="1"/>
      <c r="ARS173" s="1"/>
      <c r="ART173" s="1"/>
      <c r="ARU173" s="1"/>
      <c r="ARV173" s="1"/>
      <c r="ARW173" s="1"/>
      <c r="ARX173" s="1"/>
      <c r="ARY173" s="1"/>
      <c r="ARZ173" s="1"/>
      <c r="ASA173" s="1"/>
      <c r="ASB173" s="1"/>
      <c r="ASC173" s="1"/>
      <c r="ASD173" s="1"/>
      <c r="ASE173" s="1"/>
      <c r="ASF173" s="1"/>
      <c r="ASG173" s="1"/>
      <c r="ASH173" s="1"/>
      <c r="ASI173" s="1"/>
      <c r="ASJ173" s="1"/>
      <c r="ASK173" s="1"/>
      <c r="ASL173" s="1"/>
      <c r="ASM173" s="1"/>
      <c r="ASN173" s="1"/>
      <c r="ASO173" s="1"/>
      <c r="ASP173" s="1"/>
      <c r="ASQ173" s="1"/>
      <c r="ASR173" s="1"/>
      <c r="ASS173" s="1"/>
      <c r="AST173" s="1"/>
      <c r="ASU173" s="1"/>
      <c r="ASV173" s="1"/>
      <c r="ASW173" s="1"/>
      <c r="ASX173" s="1"/>
      <c r="ASY173" s="1"/>
      <c r="ASZ173" s="1"/>
      <c r="ATA173" s="1"/>
      <c r="ATB173" s="1"/>
      <c r="ATC173" s="1"/>
      <c r="ATD173" s="1"/>
      <c r="ATE173" s="1"/>
      <c r="ATF173" s="1"/>
      <c r="ATG173" s="1"/>
      <c r="ATH173" s="1"/>
      <c r="ATI173" s="1"/>
      <c r="ATJ173" s="1"/>
      <c r="ATK173" s="1"/>
      <c r="ATL173" s="1"/>
      <c r="ATM173" s="1"/>
      <c r="ATN173" s="1"/>
      <c r="ATO173" s="1"/>
      <c r="ATP173" s="1"/>
      <c r="ATQ173" s="1"/>
      <c r="ATR173" s="1"/>
      <c r="ATS173" s="1"/>
      <c r="ATT173" s="1"/>
      <c r="ATU173" s="1"/>
      <c r="ATV173" s="1"/>
      <c r="ATW173" s="1"/>
      <c r="ATX173" s="1"/>
      <c r="ATY173" s="1"/>
      <c r="ATZ173" s="1"/>
      <c r="AUA173" s="1"/>
      <c r="AUB173" s="1"/>
      <c r="AUC173" s="1"/>
      <c r="AUD173" s="1"/>
      <c r="AUE173" s="1"/>
      <c r="AUF173" s="1"/>
      <c r="AUG173" s="1"/>
      <c r="AUH173" s="1"/>
      <c r="AUI173" s="1"/>
      <c r="AUJ173" s="1"/>
      <c r="AUK173" s="1"/>
      <c r="AUL173" s="1"/>
      <c r="AUM173" s="1"/>
      <c r="AUN173" s="1"/>
      <c r="AUO173" s="1"/>
      <c r="AUP173" s="1"/>
      <c r="AUQ173" s="1"/>
      <c r="AUR173" s="1"/>
      <c r="AUS173" s="1"/>
      <c r="AUT173" s="1"/>
      <c r="AUU173" s="1"/>
      <c r="AUV173" s="1"/>
      <c r="AUW173" s="1"/>
      <c r="AUX173" s="1"/>
      <c r="AUY173" s="1"/>
      <c r="AUZ173" s="1"/>
      <c r="AVA173" s="1"/>
      <c r="AVB173" s="1"/>
      <c r="AVC173" s="1"/>
      <c r="AVD173" s="1"/>
      <c r="AVE173" s="1"/>
      <c r="AVF173" s="1"/>
      <c r="AVG173" s="1"/>
      <c r="AVH173" s="1"/>
      <c r="AVI173" s="1"/>
      <c r="AVJ173" s="1"/>
      <c r="AVK173" s="1"/>
      <c r="AVL173" s="1"/>
      <c r="AVM173" s="1"/>
      <c r="AVN173" s="1"/>
      <c r="AVO173" s="1"/>
      <c r="AVP173" s="1"/>
      <c r="AVQ173" s="1"/>
      <c r="AVR173" s="1"/>
      <c r="AVS173" s="1"/>
      <c r="AVT173" s="1"/>
      <c r="AVU173" s="1"/>
      <c r="AVV173" s="1"/>
      <c r="AVW173" s="1"/>
      <c r="AVX173" s="1"/>
      <c r="AVY173" s="1"/>
      <c r="AVZ173" s="1"/>
      <c r="AWA173" s="1"/>
      <c r="AWB173" s="1"/>
      <c r="AWC173" s="1"/>
      <c r="AWD173" s="1"/>
      <c r="AWE173" s="1"/>
      <c r="AWF173" s="1"/>
      <c r="AWG173" s="1"/>
      <c r="AWH173" s="1"/>
      <c r="AWI173" s="1"/>
      <c r="AWJ173" s="1"/>
      <c r="AWK173" s="1"/>
      <c r="AWL173" s="1"/>
      <c r="AWM173" s="1"/>
      <c r="AWN173" s="1"/>
      <c r="AWO173" s="1"/>
      <c r="AWP173" s="1"/>
      <c r="AWQ173" s="1"/>
      <c r="AWR173" s="1"/>
      <c r="AWS173" s="1"/>
      <c r="AWT173" s="1"/>
      <c r="AWU173" s="1"/>
      <c r="AWV173" s="1"/>
      <c r="AWW173" s="1"/>
      <c r="AWX173" s="1"/>
      <c r="AWY173" s="1"/>
      <c r="AWZ173" s="1"/>
      <c r="AXA173" s="1"/>
      <c r="AXB173" s="1"/>
      <c r="AXC173" s="1"/>
      <c r="AXD173" s="1"/>
      <c r="AXE173" s="1"/>
      <c r="AXF173" s="1"/>
      <c r="AXG173" s="1"/>
      <c r="AXH173" s="1"/>
      <c r="AXI173" s="1"/>
      <c r="AXJ173" s="1"/>
      <c r="AXK173" s="1"/>
      <c r="AXL173" s="1"/>
      <c r="AXM173" s="1"/>
      <c r="AXN173" s="1"/>
      <c r="AXO173" s="1"/>
      <c r="AXP173" s="1"/>
      <c r="AXQ173" s="1"/>
      <c r="AXR173" s="1"/>
      <c r="AXS173" s="1"/>
      <c r="AXT173" s="1"/>
      <c r="AXU173" s="1"/>
      <c r="AXV173" s="1"/>
      <c r="AXW173" s="1"/>
      <c r="AXX173" s="1"/>
      <c r="AXY173" s="1"/>
      <c r="AXZ173" s="1"/>
      <c r="AYA173" s="1"/>
      <c r="AYB173" s="1"/>
      <c r="AYC173" s="1"/>
      <c r="AYD173" s="1"/>
      <c r="AYE173" s="1"/>
      <c r="AYF173" s="1"/>
      <c r="AYG173" s="1"/>
      <c r="AYH173" s="1"/>
      <c r="AYI173" s="1"/>
      <c r="AYJ173" s="1"/>
      <c r="AYK173" s="1"/>
      <c r="AYL173" s="1"/>
      <c r="AYM173" s="1"/>
      <c r="AYN173" s="1"/>
      <c r="AYO173" s="1"/>
      <c r="AYP173" s="1"/>
      <c r="AYQ173" s="1"/>
      <c r="AYR173" s="1"/>
      <c r="AYS173" s="1"/>
      <c r="AYT173" s="1"/>
      <c r="AYU173" s="1"/>
      <c r="AYV173" s="1"/>
      <c r="AYW173" s="1"/>
      <c r="AYX173" s="1"/>
      <c r="AYY173" s="1"/>
      <c r="AYZ173" s="1"/>
      <c r="AZA173" s="1"/>
      <c r="AZB173" s="1"/>
      <c r="AZC173" s="1"/>
      <c r="AZD173" s="1"/>
      <c r="AZE173" s="1"/>
      <c r="AZF173" s="1"/>
      <c r="AZG173" s="1"/>
      <c r="AZH173" s="1"/>
      <c r="AZI173" s="1"/>
      <c r="AZJ173" s="1"/>
      <c r="AZK173" s="1"/>
      <c r="AZL173" s="1"/>
      <c r="AZM173" s="1"/>
      <c r="AZN173" s="1"/>
      <c r="AZO173" s="1"/>
      <c r="AZP173" s="1"/>
      <c r="AZQ173" s="1"/>
      <c r="AZR173" s="1"/>
      <c r="AZS173" s="1"/>
      <c r="AZT173" s="1"/>
      <c r="AZU173" s="1"/>
      <c r="AZV173" s="1"/>
      <c r="AZW173" s="1"/>
      <c r="AZX173" s="1"/>
      <c r="AZY173" s="1"/>
      <c r="AZZ173" s="1"/>
      <c r="BAA173" s="1"/>
      <c r="BAB173" s="1"/>
      <c r="BAC173" s="1"/>
      <c r="BAD173" s="1"/>
      <c r="BAE173" s="1"/>
      <c r="BAF173" s="1"/>
      <c r="BAG173" s="1"/>
      <c r="BAH173" s="1"/>
      <c r="BAI173" s="1"/>
      <c r="BAJ173" s="1"/>
      <c r="BAK173" s="1"/>
      <c r="BAL173" s="1"/>
      <c r="BAM173" s="1"/>
      <c r="BAN173" s="1"/>
      <c r="BAO173" s="1"/>
      <c r="BAP173" s="1"/>
      <c r="BAQ173" s="1"/>
      <c r="BAR173" s="1"/>
      <c r="BAS173" s="1"/>
      <c r="BAT173" s="1"/>
      <c r="BAU173" s="1"/>
      <c r="BAV173" s="1"/>
      <c r="BAW173" s="1"/>
      <c r="BAX173" s="1"/>
      <c r="BAY173" s="1"/>
      <c r="BAZ173" s="1"/>
      <c r="BBA173" s="1"/>
      <c r="BBB173" s="1"/>
      <c r="BBC173" s="1"/>
      <c r="BBD173" s="1"/>
      <c r="BBE173" s="1"/>
      <c r="BBF173" s="1"/>
      <c r="BBG173" s="1"/>
      <c r="BBH173" s="1"/>
      <c r="BBI173" s="1"/>
      <c r="BBJ173" s="1"/>
      <c r="BBK173" s="1"/>
      <c r="BBL173" s="1"/>
      <c r="BBM173" s="1"/>
      <c r="BBN173" s="1"/>
      <c r="BBO173" s="1"/>
      <c r="BBP173" s="1"/>
      <c r="BBQ173" s="1"/>
      <c r="BBR173" s="1"/>
      <c r="BBS173" s="1"/>
      <c r="BBT173" s="1"/>
      <c r="BBU173" s="1"/>
      <c r="BBV173" s="1"/>
      <c r="BBW173" s="1"/>
      <c r="BBX173" s="1"/>
      <c r="BBY173" s="1"/>
      <c r="BBZ173" s="1"/>
      <c r="BCA173" s="1"/>
      <c r="BCB173" s="1"/>
      <c r="BCC173" s="1"/>
      <c r="BCD173" s="1"/>
      <c r="BCE173" s="1"/>
      <c r="BCF173" s="1"/>
      <c r="BCG173" s="1"/>
      <c r="BCH173" s="1"/>
      <c r="BCI173" s="1"/>
      <c r="BCJ173" s="1"/>
      <c r="BCK173" s="1"/>
      <c r="BCL173" s="1"/>
      <c r="BCM173" s="1"/>
      <c r="BCN173" s="1"/>
      <c r="BCO173" s="1"/>
      <c r="BCP173" s="1"/>
      <c r="BCQ173" s="1"/>
      <c r="BCR173" s="1"/>
      <c r="BCS173" s="1"/>
      <c r="BCT173" s="1"/>
      <c r="BCU173" s="1"/>
      <c r="BCV173" s="1"/>
      <c r="BCW173" s="1"/>
      <c r="BCX173" s="1"/>
      <c r="BCY173" s="1"/>
      <c r="BCZ173" s="1"/>
      <c r="BDA173" s="1"/>
      <c r="BDB173" s="1"/>
      <c r="BDC173" s="1"/>
      <c r="BDD173" s="1"/>
      <c r="BDE173" s="1"/>
      <c r="BDF173" s="1"/>
      <c r="BDG173" s="1"/>
      <c r="BDH173" s="1"/>
      <c r="BDI173" s="1"/>
      <c r="BDJ173" s="1"/>
      <c r="BDK173" s="1"/>
      <c r="BDL173" s="1"/>
      <c r="BDM173" s="1"/>
      <c r="BDN173" s="1"/>
      <c r="BDO173" s="1"/>
      <c r="BDP173" s="1"/>
      <c r="BDQ173" s="1"/>
      <c r="BDR173" s="1"/>
      <c r="BDS173" s="1"/>
      <c r="BDT173" s="1"/>
      <c r="BDU173" s="1"/>
      <c r="BDV173" s="1"/>
      <c r="BDW173" s="1"/>
      <c r="BDX173" s="1"/>
      <c r="BDY173" s="1"/>
      <c r="BDZ173" s="1"/>
      <c r="BEA173" s="1"/>
      <c r="BEB173" s="1"/>
      <c r="BEC173" s="1"/>
      <c r="BED173" s="1"/>
      <c r="BEE173" s="1"/>
      <c r="BEF173" s="1"/>
      <c r="BEG173" s="1"/>
      <c r="BEH173" s="1"/>
      <c r="BEI173" s="1"/>
      <c r="BEJ173" s="1"/>
      <c r="BEK173" s="1"/>
      <c r="BEL173" s="1"/>
      <c r="BEM173" s="1"/>
      <c r="BEN173" s="1"/>
      <c r="BEO173" s="1"/>
      <c r="BEP173" s="1"/>
      <c r="BEQ173" s="1"/>
      <c r="BER173" s="1"/>
      <c r="BES173" s="1"/>
      <c r="BET173" s="1"/>
      <c r="BEU173" s="1"/>
      <c r="BEV173" s="1"/>
      <c r="BEW173" s="1"/>
      <c r="BEX173" s="1"/>
      <c r="BEY173" s="1"/>
      <c r="BEZ173" s="1"/>
      <c r="BFA173" s="1"/>
      <c r="BFB173" s="1"/>
      <c r="BFC173" s="1"/>
      <c r="BFD173" s="1"/>
      <c r="BFE173" s="1"/>
      <c r="BFF173" s="1"/>
      <c r="BFG173" s="1"/>
      <c r="BFH173" s="1"/>
      <c r="BFI173" s="1"/>
      <c r="BFJ173" s="1"/>
      <c r="BFK173" s="1"/>
      <c r="BFL173" s="1"/>
      <c r="BFM173" s="1"/>
      <c r="BFN173" s="1"/>
      <c r="BFO173" s="1"/>
      <c r="BFP173" s="1"/>
      <c r="BFQ173" s="1"/>
      <c r="BFR173" s="1"/>
      <c r="BFS173" s="1"/>
      <c r="BFT173" s="1"/>
      <c r="BFU173" s="1"/>
      <c r="BFV173" s="1"/>
      <c r="BFW173" s="1"/>
      <c r="BFX173" s="1"/>
      <c r="BFY173" s="1"/>
      <c r="BFZ173" s="1"/>
      <c r="BGA173" s="1"/>
      <c r="BGB173" s="1"/>
      <c r="BGC173" s="1"/>
      <c r="BGD173" s="1"/>
      <c r="BGE173" s="1"/>
      <c r="BGF173" s="1"/>
      <c r="BGG173" s="1"/>
      <c r="BGH173" s="1"/>
      <c r="BGI173" s="1"/>
      <c r="BGJ173" s="1"/>
      <c r="BGK173" s="1"/>
      <c r="BGL173" s="1"/>
      <c r="BGM173" s="1"/>
      <c r="BGN173" s="1"/>
      <c r="BGO173" s="1"/>
      <c r="BGP173" s="1"/>
      <c r="BGQ173" s="1"/>
      <c r="BGR173" s="1"/>
      <c r="BGS173" s="1"/>
      <c r="BGT173" s="1"/>
      <c r="BGU173" s="1"/>
      <c r="BGV173" s="1"/>
      <c r="BGW173" s="1"/>
      <c r="BGX173" s="1"/>
      <c r="BGY173" s="1"/>
      <c r="BGZ173" s="1"/>
      <c r="BHA173" s="1"/>
      <c r="BHB173" s="1"/>
      <c r="BHC173" s="1"/>
      <c r="BHD173" s="1"/>
      <c r="BHE173" s="1"/>
      <c r="BHF173" s="1"/>
      <c r="BHG173" s="1"/>
      <c r="BHH173" s="1"/>
      <c r="BHI173" s="1"/>
      <c r="BHJ173" s="1"/>
      <c r="BHK173" s="1"/>
      <c r="BHL173" s="1"/>
      <c r="BHM173" s="1"/>
      <c r="BHN173" s="1"/>
      <c r="BHO173" s="1"/>
      <c r="BHP173" s="1"/>
      <c r="BHQ173" s="1"/>
      <c r="BHR173" s="1"/>
      <c r="BHS173" s="1"/>
      <c r="BHT173" s="1"/>
      <c r="BHU173" s="1"/>
      <c r="BHV173" s="1"/>
      <c r="BHW173" s="1"/>
      <c r="BHX173" s="1"/>
      <c r="BHY173" s="1"/>
      <c r="BHZ173" s="1"/>
      <c r="BIA173" s="1"/>
      <c r="BIB173" s="1"/>
      <c r="BIC173" s="1"/>
      <c r="BID173" s="1"/>
      <c r="BIE173" s="1"/>
      <c r="BIF173" s="1"/>
      <c r="BIG173" s="1"/>
      <c r="BIH173" s="1"/>
      <c r="BII173" s="1"/>
      <c r="BIJ173" s="1"/>
      <c r="BIK173" s="1"/>
      <c r="BIL173" s="1"/>
      <c r="BIM173" s="1"/>
      <c r="BIN173" s="1"/>
      <c r="BIO173" s="1"/>
      <c r="BIP173" s="1"/>
      <c r="BIQ173" s="1"/>
      <c r="BIR173" s="1"/>
      <c r="BIS173" s="1"/>
      <c r="BIT173" s="1"/>
      <c r="BIU173" s="1"/>
      <c r="BIV173" s="1"/>
      <c r="BIW173" s="1"/>
      <c r="BIX173" s="1"/>
      <c r="BIY173" s="1"/>
      <c r="BIZ173" s="1"/>
      <c r="BJA173" s="1"/>
      <c r="BJB173" s="1"/>
      <c r="BJC173" s="1"/>
      <c r="BJD173" s="1"/>
      <c r="BJE173" s="1"/>
      <c r="BJF173" s="1"/>
      <c r="BJG173" s="1"/>
      <c r="BJH173" s="1"/>
      <c r="BJI173" s="1"/>
      <c r="BJJ173" s="1"/>
      <c r="BJK173" s="1"/>
      <c r="BJL173" s="1"/>
      <c r="BJM173" s="1"/>
      <c r="BJN173" s="1"/>
      <c r="BJO173" s="1"/>
      <c r="BJP173" s="1"/>
      <c r="BJQ173" s="1"/>
      <c r="BJR173" s="1"/>
      <c r="BJS173" s="1"/>
      <c r="BJT173" s="1"/>
      <c r="BJU173" s="1"/>
      <c r="BJV173" s="1"/>
      <c r="BJW173" s="1"/>
      <c r="BJX173" s="1"/>
      <c r="BJY173" s="1"/>
      <c r="BJZ173" s="1"/>
      <c r="BKA173" s="1"/>
      <c r="BKB173" s="1"/>
      <c r="BKC173" s="1"/>
      <c r="BKD173" s="1"/>
      <c r="BKE173" s="1"/>
      <c r="BKF173" s="1"/>
      <c r="BKG173" s="1"/>
      <c r="BKH173" s="1"/>
      <c r="BKI173" s="1"/>
      <c r="BKJ173" s="1"/>
      <c r="BKK173" s="1"/>
      <c r="BKL173" s="1"/>
      <c r="BKM173" s="1"/>
      <c r="BKN173" s="1"/>
      <c r="BKO173" s="1"/>
      <c r="BKP173" s="1"/>
      <c r="BKQ173" s="1"/>
      <c r="BKR173" s="1"/>
      <c r="BKS173" s="1"/>
      <c r="BKT173" s="1"/>
      <c r="BKU173" s="1"/>
      <c r="BKV173" s="1"/>
      <c r="BKW173" s="1"/>
      <c r="BKX173" s="1"/>
      <c r="BKY173" s="1"/>
      <c r="BKZ173" s="1"/>
      <c r="BLA173" s="1"/>
      <c r="BLB173" s="1"/>
      <c r="BLC173" s="1"/>
      <c r="BLD173" s="1"/>
      <c r="BLE173" s="1"/>
      <c r="BLF173" s="1"/>
      <c r="BLG173" s="1"/>
      <c r="BLH173" s="1"/>
      <c r="BLI173" s="1"/>
      <c r="BLJ173" s="1"/>
      <c r="BLK173" s="1"/>
      <c r="BLL173" s="1"/>
      <c r="BLM173" s="1"/>
      <c r="BLN173" s="1"/>
      <c r="BLO173" s="1"/>
      <c r="BLP173" s="1"/>
      <c r="BLQ173" s="1"/>
      <c r="BLR173" s="1"/>
      <c r="BLS173" s="1"/>
      <c r="BLT173" s="1"/>
      <c r="BLU173" s="1"/>
      <c r="BLV173" s="1"/>
      <c r="BLW173" s="1"/>
      <c r="BLX173" s="1"/>
      <c r="BLY173" s="1"/>
      <c r="BLZ173" s="1"/>
      <c r="BMA173" s="1"/>
      <c r="BMB173" s="1"/>
      <c r="BMC173" s="1"/>
      <c r="BMD173" s="1"/>
      <c r="BME173" s="1"/>
      <c r="BMF173" s="1"/>
      <c r="BMG173" s="1"/>
      <c r="BMH173" s="1"/>
      <c r="BMI173" s="1"/>
      <c r="BMJ173" s="1"/>
      <c r="BMK173" s="1"/>
      <c r="BML173" s="1"/>
      <c r="BMM173" s="1"/>
      <c r="BMN173" s="1"/>
      <c r="BMO173" s="1"/>
      <c r="BMP173" s="1"/>
      <c r="BMQ173" s="1"/>
      <c r="BMR173" s="1"/>
      <c r="BMS173" s="1"/>
      <c r="BMT173" s="1"/>
      <c r="BMU173" s="1"/>
      <c r="BMV173" s="1"/>
      <c r="BMW173" s="1"/>
      <c r="BMX173" s="1"/>
      <c r="BMY173" s="1"/>
      <c r="BMZ173" s="1"/>
      <c r="BNA173" s="1"/>
      <c r="BNB173" s="1"/>
      <c r="BNC173" s="1"/>
      <c r="BND173" s="1"/>
      <c r="BNE173" s="1"/>
      <c r="BNF173" s="1"/>
      <c r="BNG173" s="1"/>
      <c r="BNH173" s="1"/>
      <c r="BNI173" s="1"/>
      <c r="BNJ173" s="1"/>
      <c r="BNK173" s="1"/>
      <c r="BNL173" s="1"/>
      <c r="BNM173" s="1"/>
      <c r="BNN173" s="1"/>
      <c r="BNO173" s="1"/>
      <c r="BNP173" s="1"/>
      <c r="BNQ173" s="1"/>
      <c r="BNR173" s="1"/>
      <c r="BNS173" s="1"/>
      <c r="BNT173" s="1"/>
      <c r="BNU173" s="1"/>
      <c r="BNV173" s="1"/>
      <c r="BNW173" s="1"/>
      <c r="BNX173" s="1"/>
      <c r="BNY173" s="1"/>
      <c r="BNZ173" s="1"/>
      <c r="BOA173" s="1"/>
      <c r="BOB173" s="1"/>
      <c r="BOC173" s="1"/>
      <c r="BOD173" s="1"/>
      <c r="BOE173" s="1"/>
      <c r="BOF173" s="1"/>
      <c r="BOG173" s="1"/>
      <c r="BOH173" s="1"/>
      <c r="BOI173" s="1"/>
      <c r="BOJ173" s="1"/>
      <c r="BOK173" s="1"/>
      <c r="BOL173" s="1"/>
      <c r="BOM173" s="1"/>
      <c r="BON173" s="1"/>
      <c r="BOO173" s="1"/>
      <c r="BOP173" s="1"/>
      <c r="BOQ173" s="1"/>
      <c r="BOR173" s="1"/>
      <c r="BOS173" s="1"/>
      <c r="BOT173" s="1"/>
      <c r="BOU173" s="1"/>
      <c r="BOV173" s="1"/>
      <c r="BOW173" s="1"/>
      <c r="BOX173" s="1"/>
      <c r="BOY173" s="1"/>
      <c r="BOZ173" s="1"/>
      <c r="BPA173" s="1"/>
      <c r="BPB173" s="1"/>
      <c r="BPC173" s="1"/>
      <c r="BPD173" s="1"/>
      <c r="BPE173" s="1"/>
      <c r="BPF173" s="1"/>
      <c r="BPG173" s="1"/>
      <c r="BPH173" s="1"/>
      <c r="BPI173" s="1"/>
      <c r="BPJ173" s="1"/>
      <c r="BPK173" s="1"/>
      <c r="BPL173" s="1"/>
      <c r="BPM173" s="1"/>
      <c r="BPN173" s="1"/>
      <c r="BPO173" s="1"/>
      <c r="BPP173" s="1"/>
      <c r="BPQ173" s="1"/>
      <c r="BPR173" s="1"/>
      <c r="BPS173" s="1"/>
      <c r="BPT173" s="1"/>
      <c r="BPU173" s="1"/>
      <c r="BPV173" s="1"/>
      <c r="BPW173" s="1"/>
      <c r="BPX173" s="1"/>
      <c r="BPY173" s="1"/>
      <c r="BPZ173" s="1"/>
      <c r="BQA173" s="1"/>
      <c r="BQB173" s="1"/>
      <c r="BQC173" s="1"/>
      <c r="BQD173" s="1"/>
      <c r="BQE173" s="1"/>
      <c r="BQF173" s="1"/>
      <c r="BQG173" s="1"/>
      <c r="BQH173" s="1"/>
      <c r="BQI173" s="1"/>
      <c r="BQJ173" s="1"/>
      <c r="BQK173" s="1"/>
      <c r="BQL173" s="1"/>
      <c r="BQM173" s="1"/>
      <c r="BQN173" s="1"/>
      <c r="BQO173" s="1"/>
      <c r="BQP173" s="1"/>
      <c r="BQQ173" s="1"/>
      <c r="BQR173" s="1"/>
      <c r="BQS173" s="1"/>
      <c r="BQT173" s="1"/>
      <c r="BQU173" s="1"/>
      <c r="BQV173" s="1"/>
      <c r="BQW173" s="1"/>
      <c r="BQX173" s="1"/>
      <c r="BQY173" s="1"/>
      <c r="BQZ173" s="1"/>
      <c r="BRA173" s="1"/>
      <c r="BRB173" s="1"/>
      <c r="BRC173" s="1"/>
      <c r="BRD173" s="1"/>
      <c r="BRE173" s="1"/>
      <c r="BRF173" s="1"/>
      <c r="BRG173" s="1"/>
      <c r="BRH173" s="1"/>
      <c r="BRI173" s="1"/>
      <c r="BRJ173" s="1"/>
      <c r="BRK173" s="1"/>
      <c r="BRL173" s="1"/>
      <c r="BRM173" s="1"/>
      <c r="BRN173" s="1"/>
      <c r="BRO173" s="1"/>
      <c r="BRP173" s="1"/>
      <c r="BRQ173" s="1"/>
      <c r="BRR173" s="1"/>
      <c r="BRS173" s="1"/>
      <c r="BRT173" s="1"/>
      <c r="BRU173" s="1"/>
      <c r="BRV173" s="1"/>
      <c r="BRW173" s="1"/>
      <c r="BRX173" s="1"/>
      <c r="BRY173" s="1"/>
      <c r="BRZ173" s="1"/>
      <c r="BSA173" s="1"/>
      <c r="BSB173" s="1"/>
      <c r="BSC173" s="1"/>
      <c r="BSD173" s="1"/>
      <c r="BSE173" s="1"/>
      <c r="BSF173" s="1"/>
      <c r="BSG173" s="1"/>
      <c r="BSH173" s="1"/>
      <c r="BSI173" s="1"/>
      <c r="BSJ173" s="1"/>
      <c r="BSK173" s="1"/>
      <c r="BSL173" s="1"/>
      <c r="BSM173" s="1"/>
      <c r="BSN173" s="1"/>
      <c r="BSO173" s="1"/>
      <c r="BSP173" s="1"/>
      <c r="BSQ173" s="1"/>
      <c r="BSR173" s="1"/>
      <c r="BSS173" s="1"/>
      <c r="BST173" s="1"/>
      <c r="BSU173" s="1"/>
      <c r="BSV173" s="1"/>
      <c r="BSW173" s="1"/>
      <c r="BSX173" s="1"/>
      <c r="BSY173" s="1"/>
      <c r="BSZ173" s="1"/>
      <c r="BTA173" s="1"/>
      <c r="BTB173" s="1"/>
      <c r="BTC173" s="1"/>
      <c r="BTD173" s="1"/>
      <c r="BTE173" s="1"/>
      <c r="BTF173" s="1"/>
      <c r="BTG173" s="1"/>
      <c r="BTH173" s="1"/>
      <c r="BTI173" s="1"/>
      <c r="BTJ173" s="1"/>
      <c r="BTK173" s="1"/>
      <c r="BTL173" s="1"/>
      <c r="BTM173" s="1"/>
      <c r="BTN173" s="1"/>
      <c r="BTO173" s="1"/>
      <c r="BTP173" s="1"/>
      <c r="BTQ173" s="1"/>
      <c r="BTR173" s="1"/>
      <c r="BTS173" s="1"/>
      <c r="BTT173" s="1"/>
      <c r="BTU173" s="1"/>
      <c r="BTV173" s="1"/>
      <c r="BTW173" s="1"/>
      <c r="BTX173" s="1"/>
      <c r="BTY173" s="1"/>
      <c r="BTZ173" s="1"/>
      <c r="BUA173" s="1"/>
      <c r="BUB173" s="1"/>
      <c r="BUC173" s="1"/>
      <c r="BUD173" s="1"/>
      <c r="BUE173" s="1"/>
      <c r="BUF173" s="1"/>
      <c r="BUG173" s="1"/>
      <c r="BUH173" s="1"/>
      <c r="BUI173" s="1"/>
      <c r="BUJ173" s="1"/>
      <c r="BUK173" s="1"/>
      <c r="BUL173" s="1"/>
      <c r="BUM173" s="1"/>
      <c r="BUN173" s="1"/>
      <c r="BUO173" s="1"/>
      <c r="BUP173" s="1"/>
      <c r="BUQ173" s="1"/>
      <c r="BUR173" s="1"/>
      <c r="BUS173" s="1"/>
      <c r="BUT173" s="1"/>
      <c r="BUU173" s="1"/>
      <c r="BUV173" s="1"/>
      <c r="BUW173" s="1"/>
      <c r="BUX173" s="1"/>
      <c r="BUY173" s="1"/>
      <c r="BUZ173" s="1"/>
      <c r="BVA173" s="1"/>
      <c r="BVB173" s="1"/>
      <c r="BVC173" s="1"/>
      <c r="BVD173" s="1"/>
      <c r="BVE173" s="1"/>
      <c r="BVF173" s="1"/>
      <c r="BVG173" s="1"/>
      <c r="BVH173" s="1"/>
      <c r="BVI173" s="1"/>
      <c r="BVJ173" s="1"/>
      <c r="BVK173" s="1"/>
      <c r="BVL173" s="1"/>
      <c r="BVM173" s="1"/>
      <c r="BVN173" s="1"/>
      <c r="BVO173" s="1"/>
      <c r="BVP173" s="1"/>
      <c r="BVQ173" s="1"/>
      <c r="BVR173" s="1"/>
      <c r="BVS173" s="1"/>
      <c r="BVT173" s="1"/>
      <c r="BVU173" s="1"/>
      <c r="BVV173" s="1"/>
      <c r="BVW173" s="1"/>
      <c r="BVX173" s="1"/>
      <c r="BVY173" s="1"/>
      <c r="BVZ173" s="1"/>
      <c r="BWA173" s="1"/>
      <c r="BWB173" s="1"/>
      <c r="BWC173" s="1"/>
      <c r="BWD173" s="1"/>
      <c r="BWE173" s="1"/>
      <c r="BWF173" s="1"/>
      <c r="BWG173" s="1"/>
      <c r="BWH173" s="1"/>
      <c r="BWI173" s="1"/>
      <c r="BWJ173" s="1"/>
      <c r="BWK173" s="1"/>
      <c r="BWL173" s="1"/>
      <c r="BWM173" s="1"/>
      <c r="BWN173" s="1"/>
      <c r="BWO173" s="1"/>
      <c r="BWP173" s="1"/>
      <c r="BWQ173" s="1"/>
      <c r="BWR173" s="1"/>
      <c r="BWS173" s="1"/>
      <c r="BWT173" s="1"/>
      <c r="BWU173" s="1"/>
      <c r="BWV173" s="1"/>
      <c r="BWW173" s="1"/>
      <c r="BWX173" s="1"/>
      <c r="BWY173" s="1"/>
      <c r="BWZ173" s="1"/>
      <c r="BXA173" s="1"/>
      <c r="BXB173" s="1"/>
      <c r="BXC173" s="1"/>
      <c r="BXD173" s="1"/>
      <c r="BXE173" s="1"/>
      <c r="BXF173" s="1"/>
      <c r="BXG173" s="1"/>
      <c r="BXH173" s="1"/>
      <c r="BXI173" s="1"/>
      <c r="BXJ173" s="1"/>
      <c r="BXK173" s="1"/>
      <c r="BXL173" s="1"/>
      <c r="BXM173" s="1"/>
      <c r="BXN173" s="1"/>
      <c r="BXO173" s="1"/>
      <c r="BXP173" s="1"/>
      <c r="BXQ173" s="1"/>
      <c r="BXR173" s="1"/>
      <c r="BXS173" s="1"/>
      <c r="BXT173" s="1"/>
      <c r="BXU173" s="1"/>
      <c r="BXV173" s="1"/>
      <c r="BXW173" s="1"/>
      <c r="BXX173" s="1"/>
      <c r="BXY173" s="1"/>
      <c r="BXZ173" s="1"/>
      <c r="BYA173" s="1"/>
      <c r="BYB173" s="1"/>
      <c r="BYC173" s="1"/>
      <c r="BYD173" s="1"/>
      <c r="BYE173" s="1"/>
      <c r="BYF173" s="1"/>
      <c r="BYG173" s="1"/>
      <c r="BYH173" s="1"/>
      <c r="BYI173" s="1"/>
      <c r="BYJ173" s="1"/>
      <c r="BYK173" s="1"/>
      <c r="BYL173" s="1"/>
      <c r="BYM173" s="1"/>
      <c r="BYN173" s="1"/>
      <c r="BYO173" s="1"/>
      <c r="BYP173" s="1"/>
      <c r="BYQ173" s="1"/>
      <c r="BYR173" s="1"/>
      <c r="BYS173" s="1"/>
      <c r="BYT173" s="1"/>
      <c r="BYU173" s="1"/>
      <c r="BYV173" s="1"/>
      <c r="BYW173" s="1"/>
      <c r="BYX173" s="1"/>
      <c r="BYY173" s="1"/>
      <c r="BYZ173" s="1"/>
      <c r="BZA173" s="1"/>
      <c r="BZB173" s="1"/>
      <c r="BZC173" s="1"/>
      <c r="BZD173" s="1"/>
      <c r="BZE173" s="1"/>
      <c r="BZF173" s="1"/>
      <c r="BZG173" s="1"/>
      <c r="BZH173" s="1"/>
      <c r="BZI173" s="1"/>
      <c r="BZJ173" s="1"/>
      <c r="BZK173" s="1"/>
      <c r="BZL173" s="1"/>
      <c r="BZM173" s="1"/>
      <c r="BZN173" s="1"/>
      <c r="BZO173" s="1"/>
      <c r="BZP173" s="1"/>
      <c r="BZQ173" s="1"/>
      <c r="BZR173" s="1"/>
      <c r="BZS173" s="1"/>
      <c r="BZT173" s="1"/>
      <c r="BZU173" s="1"/>
      <c r="BZV173" s="1"/>
      <c r="BZW173" s="1"/>
      <c r="BZX173" s="1"/>
      <c r="BZY173" s="1"/>
      <c r="BZZ173" s="1"/>
      <c r="CAA173" s="1"/>
      <c r="CAB173" s="1"/>
      <c r="CAC173" s="1"/>
      <c r="CAD173" s="1"/>
      <c r="CAE173" s="1"/>
      <c r="CAF173" s="1"/>
      <c r="CAG173" s="1"/>
      <c r="CAH173" s="1"/>
      <c r="CAI173" s="1"/>
      <c r="CAJ173" s="1"/>
      <c r="CAK173" s="1"/>
      <c r="CAL173" s="1"/>
      <c r="CAM173" s="1"/>
      <c r="CAN173" s="1"/>
      <c r="CAO173" s="1"/>
      <c r="CAP173" s="1"/>
      <c r="CAQ173" s="1"/>
      <c r="CAR173" s="1"/>
      <c r="CAS173" s="1"/>
      <c r="CAT173" s="1"/>
      <c r="CAU173" s="1"/>
      <c r="CAV173" s="1"/>
      <c r="CAW173" s="1"/>
      <c r="CAX173" s="1"/>
      <c r="CAY173" s="1"/>
      <c r="CAZ173" s="1"/>
      <c r="CBA173" s="1"/>
      <c r="CBB173" s="1"/>
      <c r="CBC173" s="1"/>
      <c r="CBD173" s="1"/>
      <c r="CBE173" s="1"/>
      <c r="CBF173" s="1"/>
      <c r="CBG173" s="1"/>
      <c r="CBH173" s="1"/>
      <c r="CBI173" s="1"/>
      <c r="CBJ173" s="1"/>
      <c r="CBK173" s="1"/>
      <c r="CBL173" s="1"/>
      <c r="CBM173" s="1"/>
      <c r="CBN173" s="1"/>
      <c r="CBO173" s="1"/>
      <c r="CBP173" s="1"/>
      <c r="CBQ173" s="1"/>
      <c r="CBR173" s="1"/>
      <c r="CBS173" s="1"/>
      <c r="CBT173" s="1"/>
      <c r="CBU173" s="1"/>
      <c r="CBV173" s="1"/>
      <c r="CBW173" s="1"/>
      <c r="CBX173" s="1"/>
      <c r="CBY173" s="1"/>
      <c r="CBZ173" s="1"/>
      <c r="CCA173" s="1"/>
      <c r="CCB173" s="1"/>
      <c r="CCC173" s="1"/>
      <c r="CCD173" s="1"/>
      <c r="CCE173" s="1"/>
      <c r="CCF173" s="1"/>
      <c r="CCG173" s="1"/>
      <c r="CCH173" s="1"/>
      <c r="CCI173" s="1"/>
      <c r="CCJ173" s="1"/>
      <c r="CCK173" s="1"/>
      <c r="CCL173" s="1"/>
      <c r="CCM173" s="1"/>
      <c r="CCN173" s="1"/>
      <c r="CCO173" s="1"/>
      <c r="CCP173" s="1"/>
      <c r="CCQ173" s="1"/>
      <c r="CCR173" s="1"/>
      <c r="CCS173" s="1"/>
      <c r="CCT173" s="1"/>
      <c r="CCU173" s="1"/>
      <c r="CCV173" s="1"/>
      <c r="CCW173" s="1"/>
      <c r="CCX173" s="1"/>
      <c r="CCY173" s="1"/>
      <c r="CCZ173" s="1"/>
      <c r="CDA173" s="1"/>
      <c r="CDB173" s="1"/>
      <c r="CDC173" s="1"/>
      <c r="CDD173" s="1"/>
      <c r="CDE173" s="1"/>
      <c r="CDF173" s="1"/>
      <c r="CDG173" s="1"/>
      <c r="CDH173" s="1"/>
      <c r="CDI173" s="1"/>
      <c r="CDJ173" s="1"/>
      <c r="CDK173" s="1"/>
      <c r="CDL173" s="1"/>
      <c r="CDM173" s="1"/>
      <c r="CDN173" s="1"/>
      <c r="CDO173" s="1"/>
      <c r="CDP173" s="1"/>
      <c r="CDQ173" s="1"/>
      <c r="CDR173" s="1"/>
      <c r="CDS173" s="1"/>
      <c r="CDT173" s="1"/>
      <c r="CDU173" s="1"/>
      <c r="CDV173" s="1"/>
      <c r="CDW173" s="1"/>
      <c r="CDX173" s="1"/>
      <c r="CDY173" s="1"/>
      <c r="CDZ173" s="1"/>
      <c r="CEA173" s="1"/>
      <c r="CEB173" s="1"/>
      <c r="CEC173" s="1"/>
      <c r="CED173" s="1"/>
      <c r="CEE173" s="1"/>
      <c r="CEF173" s="1"/>
      <c r="CEG173" s="1"/>
      <c r="CEH173" s="1"/>
      <c r="CEI173" s="1"/>
      <c r="CEJ173" s="1"/>
      <c r="CEK173" s="1"/>
      <c r="CEL173" s="1"/>
      <c r="CEM173" s="1"/>
      <c r="CEN173" s="1"/>
      <c r="CEO173" s="1"/>
      <c r="CEP173" s="1"/>
      <c r="CEQ173" s="1"/>
      <c r="CER173" s="1"/>
      <c r="CES173" s="1"/>
      <c r="CET173" s="1"/>
      <c r="CEU173" s="1"/>
      <c r="CEV173" s="1"/>
      <c r="CEW173" s="1"/>
      <c r="CEX173" s="1"/>
      <c r="CEY173" s="1"/>
      <c r="CEZ173" s="1"/>
      <c r="CFA173" s="1"/>
      <c r="CFB173" s="1"/>
      <c r="CFC173" s="1"/>
      <c r="CFD173" s="1"/>
      <c r="CFE173" s="1"/>
      <c r="CFF173" s="1"/>
      <c r="CFG173" s="1"/>
      <c r="CFH173" s="1"/>
      <c r="CFI173" s="1"/>
      <c r="CFJ173" s="1"/>
      <c r="CFK173" s="1"/>
      <c r="CFL173" s="1"/>
      <c r="CFM173" s="1"/>
      <c r="CFN173" s="1"/>
      <c r="CFO173" s="1"/>
      <c r="CFP173" s="1"/>
      <c r="CFQ173" s="1"/>
      <c r="CFR173" s="1"/>
      <c r="CFS173" s="1"/>
      <c r="CFT173" s="1"/>
      <c r="CFU173" s="1"/>
      <c r="CFV173" s="1"/>
      <c r="CFW173" s="1"/>
      <c r="CFX173" s="1"/>
      <c r="CFY173" s="1"/>
      <c r="CFZ173" s="1"/>
      <c r="CGA173" s="1"/>
      <c r="CGB173" s="1"/>
      <c r="CGC173" s="1"/>
      <c r="CGD173" s="1"/>
      <c r="CGE173" s="1"/>
      <c r="CGF173" s="1"/>
      <c r="CGG173" s="1"/>
      <c r="CGH173" s="1"/>
      <c r="CGI173" s="1"/>
      <c r="CGJ173" s="1"/>
      <c r="CGK173" s="1"/>
      <c r="CGL173" s="1"/>
      <c r="CGM173" s="1"/>
      <c r="CGN173" s="1"/>
      <c r="CGO173" s="1"/>
      <c r="CGP173" s="1"/>
      <c r="CGQ173" s="1"/>
      <c r="CGR173" s="1"/>
      <c r="CGS173" s="1"/>
      <c r="CGT173" s="1"/>
      <c r="CGU173" s="1"/>
      <c r="CGV173" s="1"/>
      <c r="CGW173" s="1"/>
      <c r="CGX173" s="1"/>
      <c r="CGY173" s="1"/>
      <c r="CGZ173" s="1"/>
      <c r="CHA173" s="1"/>
      <c r="CHB173" s="1"/>
      <c r="CHC173" s="1"/>
      <c r="CHD173" s="1"/>
      <c r="CHE173" s="1"/>
      <c r="CHF173" s="1"/>
      <c r="CHG173" s="1"/>
      <c r="CHH173" s="1"/>
      <c r="CHI173" s="1"/>
      <c r="CHJ173" s="1"/>
      <c r="CHK173" s="1"/>
      <c r="CHL173" s="1"/>
      <c r="CHM173" s="1"/>
      <c r="CHN173" s="1"/>
      <c r="CHO173" s="1"/>
      <c r="CHP173" s="1"/>
      <c r="CHQ173" s="1"/>
      <c r="CHR173" s="1"/>
      <c r="CHS173" s="1"/>
      <c r="CHT173" s="1"/>
      <c r="CHU173" s="1"/>
      <c r="CHV173" s="1"/>
      <c r="CHW173" s="1"/>
      <c r="CHX173" s="1"/>
      <c r="CHY173" s="1"/>
      <c r="CHZ173" s="1"/>
      <c r="CIA173" s="1"/>
      <c r="CIB173" s="1"/>
      <c r="CIC173" s="1"/>
      <c r="CID173" s="1"/>
      <c r="CIE173" s="1"/>
      <c r="CIF173" s="1"/>
      <c r="CIG173" s="1"/>
      <c r="CIH173" s="1"/>
      <c r="CII173" s="1"/>
      <c r="CIJ173" s="1"/>
      <c r="CIK173" s="1"/>
      <c r="CIL173" s="1"/>
      <c r="CIM173" s="1"/>
      <c r="CIN173" s="1"/>
      <c r="CIO173" s="1"/>
      <c r="CIP173" s="1"/>
      <c r="CIQ173" s="1"/>
      <c r="CIR173" s="1"/>
      <c r="CIS173" s="1"/>
      <c r="CIT173" s="1"/>
      <c r="CIU173" s="1"/>
      <c r="CIV173" s="1"/>
      <c r="CIW173" s="1"/>
      <c r="CIX173" s="1"/>
      <c r="CIY173" s="1"/>
      <c r="CIZ173" s="1"/>
      <c r="CJA173" s="1"/>
      <c r="CJB173" s="1"/>
      <c r="CJC173" s="1"/>
      <c r="CJD173" s="1"/>
      <c r="CJE173" s="1"/>
      <c r="CJF173" s="1"/>
      <c r="CJG173" s="1"/>
      <c r="CJH173" s="1"/>
      <c r="CJI173" s="1"/>
      <c r="CJJ173" s="1"/>
      <c r="CJK173" s="1"/>
      <c r="CJL173" s="1"/>
      <c r="CJM173" s="1"/>
      <c r="CJN173" s="1"/>
      <c r="CJO173" s="1"/>
      <c r="CJP173" s="1"/>
      <c r="CJQ173" s="1"/>
      <c r="CJR173" s="1"/>
      <c r="CJS173" s="1"/>
      <c r="CJT173" s="1"/>
      <c r="CJU173" s="1"/>
      <c r="CJV173" s="1"/>
      <c r="CJW173" s="1"/>
      <c r="CJX173" s="1"/>
      <c r="CJY173" s="1"/>
      <c r="CJZ173" s="1"/>
      <c r="CKA173" s="1"/>
      <c r="CKB173" s="1"/>
      <c r="CKC173" s="1"/>
      <c r="CKD173" s="1"/>
      <c r="CKE173" s="1"/>
      <c r="CKF173" s="1"/>
      <c r="CKG173" s="1"/>
      <c r="CKH173" s="1"/>
      <c r="CKI173" s="1"/>
      <c r="CKJ173" s="1"/>
      <c r="CKK173" s="1"/>
      <c r="CKL173" s="1"/>
      <c r="CKM173" s="1"/>
      <c r="CKN173" s="1"/>
      <c r="CKO173" s="1"/>
      <c r="CKP173" s="1"/>
      <c r="CKQ173" s="1"/>
      <c r="CKR173" s="1"/>
      <c r="CKS173" s="1"/>
      <c r="CKT173" s="1"/>
      <c r="CKU173" s="1"/>
      <c r="CKV173" s="1"/>
      <c r="CKW173" s="1"/>
      <c r="CKX173" s="1"/>
      <c r="CKY173" s="1"/>
      <c r="CKZ173" s="1"/>
      <c r="CLA173" s="1"/>
      <c r="CLB173" s="1"/>
      <c r="CLC173" s="1"/>
      <c r="CLD173" s="1"/>
      <c r="CLE173" s="1"/>
      <c r="CLF173" s="1"/>
      <c r="CLG173" s="1"/>
      <c r="CLH173" s="1"/>
      <c r="CLI173" s="1"/>
      <c r="CLJ173" s="1"/>
      <c r="CLK173" s="1"/>
      <c r="CLL173" s="1"/>
      <c r="CLM173" s="1"/>
      <c r="CLN173" s="1"/>
      <c r="CLO173" s="1"/>
      <c r="CLP173" s="1"/>
      <c r="CLQ173" s="1"/>
      <c r="CLR173" s="1"/>
      <c r="CLS173" s="1"/>
      <c r="CLT173" s="1"/>
      <c r="CLU173" s="1"/>
      <c r="CLV173" s="1"/>
      <c r="CLW173" s="1"/>
      <c r="CLX173" s="1"/>
      <c r="CLY173" s="1"/>
      <c r="CLZ173" s="1"/>
      <c r="CMA173" s="1"/>
      <c r="CMB173" s="1"/>
      <c r="CMC173" s="1"/>
      <c r="CMD173" s="1"/>
      <c r="CME173" s="1"/>
      <c r="CMF173" s="1"/>
      <c r="CMG173" s="1"/>
      <c r="CMH173" s="1"/>
      <c r="CMI173" s="1"/>
      <c r="CMJ173" s="1"/>
      <c r="CMK173" s="1"/>
      <c r="CML173" s="1"/>
      <c r="CMM173" s="1"/>
      <c r="CMN173" s="1"/>
      <c r="CMO173" s="1"/>
      <c r="CMP173" s="1"/>
      <c r="CMQ173" s="1"/>
      <c r="CMR173" s="1"/>
      <c r="CMS173" s="1"/>
      <c r="CMT173" s="1"/>
      <c r="CMU173" s="1"/>
      <c r="CMV173" s="1"/>
      <c r="CMW173" s="1"/>
      <c r="CMX173" s="1"/>
      <c r="CMY173" s="1"/>
      <c r="CMZ173" s="1"/>
      <c r="CNA173" s="1"/>
      <c r="CNB173" s="1"/>
      <c r="CNC173" s="1"/>
      <c r="CND173" s="1"/>
      <c r="CNE173" s="1"/>
      <c r="CNF173" s="1"/>
      <c r="CNG173" s="1"/>
      <c r="CNH173" s="1"/>
      <c r="CNI173" s="1"/>
      <c r="CNJ173" s="1"/>
      <c r="CNK173" s="1"/>
      <c r="CNL173" s="1"/>
      <c r="CNM173" s="1"/>
      <c r="CNN173" s="1"/>
      <c r="CNO173" s="1"/>
      <c r="CNP173" s="1"/>
      <c r="CNQ173" s="1"/>
      <c r="CNR173" s="1"/>
      <c r="CNS173" s="1"/>
      <c r="CNT173" s="1"/>
      <c r="CNU173" s="1"/>
      <c r="CNV173" s="1"/>
      <c r="CNW173" s="1"/>
      <c r="CNX173" s="1"/>
      <c r="CNY173" s="1"/>
      <c r="CNZ173" s="1"/>
      <c r="COA173" s="1"/>
      <c r="COB173" s="1"/>
      <c r="COC173" s="1"/>
      <c r="COD173" s="1"/>
      <c r="COE173" s="1"/>
      <c r="COF173" s="1"/>
      <c r="COG173" s="1"/>
      <c r="COH173" s="1"/>
      <c r="COI173" s="1"/>
      <c r="COJ173" s="1"/>
      <c r="COK173" s="1"/>
      <c r="COL173" s="1"/>
      <c r="COM173" s="1"/>
      <c r="CON173" s="1"/>
      <c r="COO173" s="1"/>
      <c r="COP173" s="1"/>
      <c r="COQ173" s="1"/>
      <c r="COR173" s="1"/>
      <c r="COS173" s="1"/>
      <c r="COT173" s="1"/>
      <c r="COU173" s="1"/>
      <c r="COV173" s="1"/>
      <c r="COW173" s="1"/>
      <c r="COX173" s="1"/>
      <c r="COY173" s="1"/>
      <c r="COZ173" s="1"/>
      <c r="CPA173" s="1"/>
      <c r="CPB173" s="1"/>
      <c r="CPC173" s="1"/>
      <c r="CPD173" s="1"/>
      <c r="CPE173" s="1"/>
      <c r="CPF173" s="1"/>
      <c r="CPG173" s="1"/>
      <c r="CPH173" s="1"/>
      <c r="CPI173" s="1"/>
      <c r="CPJ173" s="1"/>
      <c r="CPK173" s="1"/>
      <c r="CPL173" s="1"/>
      <c r="CPM173" s="1"/>
      <c r="CPN173" s="1"/>
      <c r="CPO173" s="1"/>
      <c r="CPP173" s="1"/>
      <c r="CPQ173" s="1"/>
      <c r="CPR173" s="1"/>
      <c r="CPS173" s="1"/>
      <c r="CPT173" s="1"/>
      <c r="CPU173" s="1"/>
      <c r="CPV173" s="1"/>
      <c r="CPW173" s="1"/>
      <c r="CPX173" s="1"/>
      <c r="CPY173" s="1"/>
      <c r="CPZ173" s="1"/>
      <c r="CQA173" s="1"/>
      <c r="CQB173" s="1"/>
      <c r="CQC173" s="1"/>
      <c r="CQD173" s="1"/>
      <c r="CQE173" s="1"/>
      <c r="CQF173" s="1"/>
      <c r="CQG173" s="1"/>
      <c r="CQH173" s="1"/>
      <c r="CQI173" s="1"/>
      <c r="CQJ173" s="1"/>
      <c r="CQK173" s="1"/>
      <c r="CQL173" s="1"/>
      <c r="CQM173" s="1"/>
      <c r="CQN173" s="1"/>
      <c r="CQO173" s="1"/>
      <c r="CQP173" s="1"/>
      <c r="CQQ173" s="1"/>
      <c r="CQR173" s="1"/>
      <c r="CQS173" s="1"/>
      <c r="CQT173" s="1"/>
      <c r="CQU173" s="1"/>
      <c r="CQV173" s="1"/>
      <c r="CQW173" s="1"/>
      <c r="CQX173" s="1"/>
      <c r="CQY173" s="1"/>
      <c r="CQZ173" s="1"/>
      <c r="CRA173" s="1"/>
      <c r="CRB173" s="1"/>
      <c r="CRC173" s="1"/>
      <c r="CRD173" s="1"/>
      <c r="CRE173" s="1"/>
      <c r="CRF173" s="1"/>
      <c r="CRG173" s="1"/>
      <c r="CRH173" s="1"/>
      <c r="CRI173" s="1"/>
      <c r="CRJ173" s="1"/>
      <c r="CRK173" s="1"/>
      <c r="CRL173" s="1"/>
      <c r="CRM173" s="1"/>
      <c r="CRN173" s="1"/>
      <c r="CRO173" s="1"/>
      <c r="CRP173" s="1"/>
      <c r="CRQ173" s="1"/>
      <c r="CRR173" s="1"/>
      <c r="CRS173" s="1"/>
      <c r="CRT173" s="1"/>
      <c r="CRU173" s="1"/>
      <c r="CRV173" s="1"/>
      <c r="CRW173" s="1"/>
      <c r="CRX173" s="1"/>
      <c r="CRY173" s="1"/>
      <c r="CRZ173" s="1"/>
      <c r="CSA173" s="1"/>
      <c r="CSB173" s="1"/>
      <c r="CSC173" s="1"/>
      <c r="CSD173" s="1"/>
      <c r="CSE173" s="1"/>
      <c r="CSF173" s="1"/>
      <c r="CSG173" s="1"/>
      <c r="CSH173" s="1"/>
      <c r="CSI173" s="1"/>
      <c r="CSJ173" s="1"/>
      <c r="CSK173" s="1"/>
      <c r="CSL173" s="1"/>
      <c r="CSM173" s="1"/>
      <c r="CSN173" s="1"/>
      <c r="CSO173" s="1"/>
      <c r="CSP173" s="1"/>
      <c r="CSQ173" s="1"/>
      <c r="CSR173" s="1"/>
      <c r="CSS173" s="1"/>
      <c r="CST173" s="1"/>
      <c r="CSU173" s="1"/>
      <c r="CSV173" s="1"/>
      <c r="CSW173" s="1"/>
      <c r="CSX173" s="1"/>
      <c r="CSY173" s="1"/>
      <c r="CSZ173" s="1"/>
      <c r="CTA173" s="1"/>
      <c r="CTB173" s="1"/>
      <c r="CTC173" s="1"/>
      <c r="CTD173" s="1"/>
      <c r="CTE173" s="1"/>
      <c r="CTF173" s="1"/>
      <c r="CTG173" s="1"/>
      <c r="CTH173" s="1"/>
      <c r="CTI173" s="1"/>
      <c r="CTJ173" s="1"/>
      <c r="CTK173" s="1"/>
      <c r="CTL173" s="1"/>
      <c r="CTM173" s="1"/>
      <c r="CTN173" s="1"/>
      <c r="CTO173" s="1"/>
      <c r="CTP173" s="1"/>
      <c r="CTQ173" s="1"/>
      <c r="CTR173" s="1"/>
      <c r="CTS173" s="1"/>
      <c r="CTT173" s="1"/>
      <c r="CTU173" s="1"/>
      <c r="CTV173" s="1"/>
      <c r="CTW173" s="1"/>
      <c r="CTX173" s="1"/>
      <c r="CTY173" s="1"/>
      <c r="CTZ173" s="1"/>
      <c r="CUA173" s="1"/>
      <c r="CUB173" s="1"/>
      <c r="CUC173" s="1"/>
      <c r="CUD173" s="1"/>
      <c r="CUE173" s="1"/>
      <c r="CUF173" s="1"/>
      <c r="CUG173" s="1"/>
      <c r="CUH173" s="1"/>
      <c r="CUI173" s="1"/>
      <c r="CUJ173" s="1"/>
      <c r="CUK173" s="1"/>
      <c r="CUL173" s="1"/>
      <c r="CUM173" s="1"/>
      <c r="CUN173" s="1"/>
      <c r="CUO173" s="1"/>
      <c r="CUP173" s="1"/>
      <c r="CUQ173" s="1"/>
      <c r="CUR173" s="1"/>
      <c r="CUS173" s="1"/>
      <c r="CUT173" s="1"/>
      <c r="CUU173" s="1"/>
      <c r="CUV173" s="1"/>
      <c r="CUW173" s="1"/>
      <c r="CUX173" s="1"/>
      <c r="CUY173" s="1"/>
      <c r="CUZ173" s="1"/>
      <c r="CVA173" s="1"/>
      <c r="CVB173" s="1"/>
      <c r="CVC173" s="1"/>
      <c r="CVD173" s="1"/>
      <c r="CVE173" s="1"/>
      <c r="CVF173" s="1"/>
      <c r="CVG173" s="1"/>
      <c r="CVH173" s="1"/>
      <c r="CVI173" s="1"/>
      <c r="CVJ173" s="1"/>
      <c r="CVK173" s="1"/>
      <c r="CVL173" s="1"/>
      <c r="CVM173" s="1"/>
      <c r="CVN173" s="1"/>
      <c r="CVO173" s="1"/>
      <c r="CVP173" s="1"/>
      <c r="CVQ173" s="1"/>
      <c r="CVR173" s="1"/>
      <c r="CVS173" s="1"/>
      <c r="CVT173" s="1"/>
      <c r="CVU173" s="1"/>
      <c r="CVV173" s="1"/>
      <c r="CVW173" s="1"/>
      <c r="CVX173" s="1"/>
      <c r="CVY173" s="1"/>
      <c r="CVZ173" s="1"/>
      <c r="CWA173" s="1"/>
      <c r="CWB173" s="1"/>
      <c r="CWC173" s="1"/>
      <c r="CWD173" s="1"/>
      <c r="CWE173" s="1"/>
      <c r="CWF173" s="1"/>
      <c r="CWG173" s="1"/>
      <c r="CWH173" s="1"/>
      <c r="CWI173" s="1"/>
      <c r="CWJ173" s="1"/>
      <c r="CWK173" s="1"/>
      <c r="CWL173" s="1"/>
      <c r="CWM173" s="1"/>
      <c r="CWN173" s="1"/>
      <c r="CWO173" s="1"/>
      <c r="CWP173" s="1"/>
      <c r="CWQ173" s="1"/>
      <c r="CWR173" s="1"/>
      <c r="CWS173" s="1"/>
      <c r="CWT173" s="1"/>
      <c r="CWU173" s="1"/>
      <c r="CWV173" s="1"/>
      <c r="CWW173" s="1"/>
      <c r="CWX173" s="1"/>
      <c r="CWY173" s="1"/>
      <c r="CWZ173" s="1"/>
      <c r="CXA173" s="1"/>
      <c r="CXB173" s="1"/>
      <c r="CXC173" s="1"/>
      <c r="CXD173" s="1"/>
      <c r="CXE173" s="1"/>
      <c r="CXF173" s="1"/>
      <c r="CXG173" s="1"/>
      <c r="CXH173" s="1"/>
      <c r="CXI173" s="1"/>
      <c r="CXJ173" s="1"/>
      <c r="CXK173" s="1"/>
      <c r="CXL173" s="1"/>
      <c r="CXM173" s="1"/>
      <c r="CXN173" s="1"/>
      <c r="CXO173" s="1"/>
      <c r="CXP173" s="1"/>
      <c r="CXQ173" s="1"/>
      <c r="CXR173" s="1"/>
      <c r="CXS173" s="1"/>
      <c r="CXT173" s="1"/>
      <c r="CXU173" s="1"/>
      <c r="CXV173" s="1"/>
      <c r="CXW173" s="1"/>
      <c r="CXX173" s="1"/>
      <c r="CXY173" s="1"/>
      <c r="CXZ173" s="1"/>
      <c r="CYA173" s="1"/>
      <c r="CYB173" s="1"/>
      <c r="CYC173" s="1"/>
      <c r="CYD173" s="1"/>
      <c r="CYE173" s="1"/>
      <c r="CYF173" s="1"/>
      <c r="CYG173" s="1"/>
      <c r="CYH173" s="1"/>
      <c r="CYI173" s="1"/>
      <c r="CYJ173" s="1"/>
      <c r="CYK173" s="1"/>
      <c r="CYL173" s="1"/>
      <c r="CYM173" s="1"/>
      <c r="CYN173" s="1"/>
      <c r="CYO173" s="1"/>
      <c r="CYP173" s="1"/>
      <c r="CYQ173" s="1"/>
      <c r="CYR173" s="1"/>
      <c r="CYS173" s="1"/>
      <c r="CYT173" s="1"/>
      <c r="CYU173" s="1"/>
      <c r="CYV173" s="1"/>
      <c r="CYW173" s="1"/>
      <c r="CYX173" s="1"/>
      <c r="CYY173" s="1"/>
      <c r="CYZ173" s="1"/>
      <c r="CZA173" s="1"/>
      <c r="CZB173" s="1"/>
      <c r="CZC173" s="1"/>
      <c r="CZD173" s="1"/>
      <c r="CZE173" s="1"/>
      <c r="CZF173" s="1"/>
      <c r="CZG173" s="1"/>
      <c r="CZH173" s="1"/>
      <c r="CZI173" s="1"/>
      <c r="CZJ173" s="1"/>
      <c r="CZK173" s="1"/>
      <c r="CZL173" s="1"/>
      <c r="CZM173" s="1"/>
      <c r="CZN173" s="1"/>
      <c r="CZO173" s="1"/>
      <c r="CZP173" s="1"/>
      <c r="CZQ173" s="1"/>
      <c r="CZR173" s="1"/>
      <c r="CZS173" s="1"/>
      <c r="CZT173" s="1"/>
      <c r="CZU173" s="1"/>
      <c r="CZV173" s="1"/>
      <c r="CZW173" s="1"/>
      <c r="CZX173" s="1"/>
      <c r="CZY173" s="1"/>
      <c r="CZZ173" s="1"/>
      <c r="DAA173" s="1"/>
      <c r="DAB173" s="1"/>
      <c r="DAC173" s="1"/>
      <c r="DAD173" s="1"/>
      <c r="DAE173" s="1"/>
      <c r="DAF173" s="1"/>
      <c r="DAG173" s="1"/>
      <c r="DAH173" s="1"/>
      <c r="DAI173" s="1"/>
      <c r="DAJ173" s="1"/>
      <c r="DAK173" s="1"/>
      <c r="DAL173" s="1"/>
      <c r="DAM173" s="1"/>
      <c r="DAN173" s="1"/>
      <c r="DAO173" s="1"/>
      <c r="DAP173" s="1"/>
      <c r="DAQ173" s="1"/>
      <c r="DAR173" s="1"/>
      <c r="DAS173" s="1"/>
      <c r="DAT173" s="1"/>
      <c r="DAU173" s="1"/>
      <c r="DAV173" s="1"/>
      <c r="DAW173" s="1"/>
      <c r="DAX173" s="1"/>
      <c r="DAY173" s="1"/>
      <c r="DAZ173" s="1"/>
      <c r="DBA173" s="1"/>
      <c r="DBB173" s="1"/>
      <c r="DBC173" s="1"/>
      <c r="DBD173" s="1"/>
      <c r="DBE173" s="1"/>
      <c r="DBF173" s="1"/>
      <c r="DBG173" s="1"/>
      <c r="DBH173" s="1"/>
      <c r="DBI173" s="1"/>
      <c r="DBJ173" s="1"/>
      <c r="DBK173" s="1"/>
      <c r="DBL173" s="1"/>
      <c r="DBM173" s="1"/>
      <c r="DBN173" s="1"/>
      <c r="DBO173" s="1"/>
      <c r="DBP173" s="1"/>
      <c r="DBQ173" s="1"/>
      <c r="DBR173" s="1"/>
      <c r="DBS173" s="1"/>
      <c r="DBT173" s="1"/>
      <c r="DBU173" s="1"/>
      <c r="DBV173" s="1"/>
      <c r="DBW173" s="1"/>
      <c r="DBX173" s="1"/>
      <c r="DBY173" s="1"/>
      <c r="DBZ173" s="1"/>
      <c r="DCA173" s="1"/>
      <c r="DCB173" s="1"/>
      <c r="DCC173" s="1"/>
      <c r="DCD173" s="1"/>
      <c r="DCE173" s="1"/>
      <c r="DCF173" s="1"/>
      <c r="DCG173" s="1"/>
      <c r="DCH173" s="1"/>
      <c r="DCI173" s="1"/>
      <c r="DCJ173" s="1"/>
      <c r="DCK173" s="1"/>
      <c r="DCL173" s="1"/>
      <c r="DCM173" s="1"/>
      <c r="DCN173" s="1"/>
      <c r="DCO173" s="1"/>
      <c r="DCP173" s="1"/>
      <c r="DCQ173" s="1"/>
      <c r="DCR173" s="1"/>
      <c r="DCS173" s="1"/>
      <c r="DCT173" s="1"/>
      <c r="DCU173" s="1"/>
      <c r="DCV173" s="1"/>
      <c r="DCW173" s="1"/>
      <c r="DCX173" s="1"/>
      <c r="DCY173" s="1"/>
      <c r="DCZ173" s="1"/>
      <c r="DDA173" s="1"/>
      <c r="DDB173" s="1"/>
      <c r="DDC173" s="1"/>
      <c r="DDD173" s="1"/>
      <c r="DDE173" s="1"/>
      <c r="DDF173" s="1"/>
      <c r="DDG173" s="1"/>
      <c r="DDH173" s="1"/>
      <c r="DDI173" s="1"/>
      <c r="DDJ173" s="1"/>
      <c r="DDK173" s="1"/>
      <c r="DDL173" s="1"/>
      <c r="DDM173" s="1"/>
      <c r="DDN173" s="1"/>
      <c r="DDO173" s="1"/>
      <c r="DDP173" s="1"/>
      <c r="DDQ173" s="1"/>
      <c r="DDR173" s="1"/>
      <c r="DDS173" s="1"/>
      <c r="DDT173" s="1"/>
      <c r="DDU173" s="1"/>
      <c r="DDV173" s="1"/>
      <c r="DDW173" s="1"/>
      <c r="DDX173" s="1"/>
      <c r="DDY173" s="1"/>
      <c r="DDZ173" s="1"/>
      <c r="DEA173" s="1"/>
      <c r="DEB173" s="1"/>
      <c r="DEC173" s="1"/>
      <c r="DED173" s="1"/>
      <c r="DEE173" s="1"/>
      <c r="DEF173" s="1"/>
      <c r="DEG173" s="1"/>
      <c r="DEH173" s="1"/>
      <c r="DEI173" s="1"/>
      <c r="DEJ173" s="1"/>
      <c r="DEK173" s="1"/>
      <c r="DEL173" s="1"/>
      <c r="DEM173" s="1"/>
      <c r="DEN173" s="1"/>
      <c r="DEO173" s="1"/>
      <c r="DEP173" s="1"/>
      <c r="DEQ173" s="1"/>
      <c r="DER173" s="1"/>
      <c r="DES173" s="1"/>
      <c r="DET173" s="1"/>
      <c r="DEU173" s="1"/>
      <c r="DEV173" s="1"/>
      <c r="DEW173" s="1"/>
      <c r="DEX173" s="1"/>
      <c r="DEY173" s="1"/>
      <c r="DEZ173" s="1"/>
      <c r="DFA173" s="1"/>
      <c r="DFB173" s="1"/>
      <c r="DFC173" s="1"/>
      <c r="DFD173" s="1"/>
      <c r="DFE173" s="1"/>
      <c r="DFF173" s="1"/>
      <c r="DFG173" s="1"/>
      <c r="DFH173" s="1"/>
      <c r="DFI173" s="1"/>
      <c r="DFJ173" s="1"/>
      <c r="DFK173" s="1"/>
      <c r="DFL173" s="1"/>
      <c r="DFM173" s="1"/>
      <c r="DFN173" s="1"/>
      <c r="DFO173" s="1"/>
      <c r="DFP173" s="1"/>
      <c r="DFQ173" s="1"/>
      <c r="DFR173" s="1"/>
      <c r="DFS173" s="1"/>
      <c r="DFT173" s="1"/>
      <c r="DFU173" s="1"/>
      <c r="DFV173" s="1"/>
      <c r="DFW173" s="1"/>
      <c r="DFX173" s="1"/>
      <c r="DFY173" s="1"/>
      <c r="DFZ173" s="1"/>
      <c r="DGA173" s="1"/>
      <c r="DGB173" s="1"/>
      <c r="DGC173" s="1"/>
      <c r="DGD173" s="1"/>
      <c r="DGE173" s="1"/>
      <c r="DGF173" s="1"/>
      <c r="DGG173" s="1"/>
      <c r="DGH173" s="1"/>
      <c r="DGI173" s="1"/>
      <c r="DGJ173" s="1"/>
      <c r="DGK173" s="1"/>
      <c r="DGL173" s="1"/>
      <c r="DGM173" s="1"/>
      <c r="DGN173" s="1"/>
      <c r="DGO173" s="1"/>
      <c r="DGP173" s="1"/>
      <c r="DGQ173" s="1"/>
      <c r="DGR173" s="1"/>
      <c r="DGS173" s="1"/>
      <c r="DGT173" s="1"/>
      <c r="DGU173" s="1"/>
      <c r="DGV173" s="1"/>
      <c r="DGW173" s="1"/>
      <c r="DGX173" s="1"/>
      <c r="DGY173" s="1"/>
      <c r="DGZ173" s="1"/>
      <c r="DHA173" s="1"/>
      <c r="DHB173" s="1"/>
      <c r="DHC173" s="1"/>
      <c r="DHD173" s="1"/>
      <c r="DHE173" s="1"/>
      <c r="DHF173" s="1"/>
      <c r="DHG173" s="1"/>
      <c r="DHH173" s="1"/>
      <c r="DHI173" s="1"/>
      <c r="DHJ173" s="1"/>
      <c r="DHK173" s="1"/>
      <c r="DHL173" s="1"/>
      <c r="DHM173" s="1"/>
      <c r="DHN173" s="1"/>
      <c r="DHO173" s="1"/>
      <c r="DHP173" s="1"/>
      <c r="DHQ173" s="1"/>
      <c r="DHR173" s="1"/>
      <c r="DHS173" s="1"/>
      <c r="DHT173" s="1"/>
      <c r="DHU173" s="1"/>
      <c r="DHV173" s="1"/>
      <c r="DHW173" s="1"/>
      <c r="DHX173" s="1"/>
      <c r="DHY173" s="1"/>
      <c r="DHZ173" s="1"/>
      <c r="DIA173" s="1"/>
      <c r="DIB173" s="1"/>
      <c r="DIC173" s="1"/>
      <c r="DID173" s="1"/>
      <c r="DIE173" s="1"/>
      <c r="DIF173" s="1"/>
      <c r="DIG173" s="1"/>
      <c r="DIH173" s="1"/>
      <c r="DII173" s="1"/>
      <c r="DIJ173" s="1"/>
      <c r="DIK173" s="1"/>
      <c r="DIL173" s="1"/>
      <c r="DIM173" s="1"/>
      <c r="DIN173" s="1"/>
      <c r="DIO173" s="1"/>
      <c r="DIP173" s="1"/>
      <c r="DIQ173" s="1"/>
      <c r="DIR173" s="1"/>
      <c r="DIS173" s="1"/>
      <c r="DIT173" s="1"/>
      <c r="DIU173" s="1"/>
      <c r="DIV173" s="1"/>
      <c r="DIW173" s="1"/>
      <c r="DIX173" s="1"/>
      <c r="DIY173" s="1"/>
      <c r="DIZ173" s="1"/>
      <c r="DJA173" s="1"/>
      <c r="DJB173" s="1"/>
      <c r="DJC173" s="1"/>
      <c r="DJD173" s="1"/>
      <c r="DJE173" s="1"/>
      <c r="DJF173" s="1"/>
      <c r="DJG173" s="1"/>
      <c r="DJH173" s="1"/>
      <c r="DJI173" s="1"/>
      <c r="DJJ173" s="1"/>
      <c r="DJK173" s="1"/>
      <c r="DJL173" s="1"/>
      <c r="DJM173" s="1"/>
      <c r="DJN173" s="1"/>
      <c r="DJO173" s="1"/>
      <c r="DJP173" s="1"/>
      <c r="DJQ173" s="1"/>
      <c r="DJR173" s="1"/>
      <c r="DJS173" s="1"/>
      <c r="DJT173" s="1"/>
      <c r="DJU173" s="1"/>
      <c r="DJV173" s="1"/>
      <c r="DJW173" s="1"/>
      <c r="DJX173" s="1"/>
      <c r="DJY173" s="1"/>
      <c r="DJZ173" s="1"/>
      <c r="DKA173" s="1"/>
      <c r="DKB173" s="1"/>
      <c r="DKC173" s="1"/>
      <c r="DKD173" s="1"/>
      <c r="DKE173" s="1"/>
      <c r="DKF173" s="1"/>
      <c r="DKG173" s="1"/>
      <c r="DKH173" s="1"/>
      <c r="DKI173" s="1"/>
      <c r="DKJ173" s="1"/>
      <c r="DKK173" s="1"/>
      <c r="DKL173" s="1"/>
      <c r="DKM173" s="1"/>
      <c r="DKN173" s="1"/>
      <c r="DKO173" s="1"/>
      <c r="DKP173" s="1"/>
      <c r="DKQ173" s="1"/>
      <c r="DKR173" s="1"/>
      <c r="DKS173" s="1"/>
      <c r="DKT173" s="1"/>
      <c r="DKU173" s="1"/>
      <c r="DKV173" s="1"/>
      <c r="DKW173" s="1"/>
      <c r="DKX173" s="1"/>
      <c r="DKY173" s="1"/>
      <c r="DKZ173" s="1"/>
      <c r="DLA173" s="1"/>
      <c r="DLB173" s="1"/>
      <c r="DLC173" s="1"/>
      <c r="DLD173" s="1"/>
      <c r="DLE173" s="1"/>
      <c r="DLF173" s="1"/>
      <c r="DLG173" s="1"/>
      <c r="DLH173" s="1"/>
      <c r="DLI173" s="1"/>
      <c r="DLJ173" s="1"/>
      <c r="DLK173" s="1"/>
      <c r="DLL173" s="1"/>
      <c r="DLM173" s="1"/>
      <c r="DLN173" s="1"/>
      <c r="DLO173" s="1"/>
      <c r="DLP173" s="1"/>
      <c r="DLQ173" s="1"/>
      <c r="DLR173" s="1"/>
      <c r="DLS173" s="1"/>
      <c r="DLT173" s="1"/>
      <c r="DLU173" s="1"/>
      <c r="DLV173" s="1"/>
      <c r="DLW173" s="1"/>
      <c r="DLX173" s="1"/>
      <c r="DLY173" s="1"/>
      <c r="DLZ173" s="1"/>
      <c r="DMA173" s="1"/>
      <c r="DMB173" s="1"/>
      <c r="DMC173" s="1"/>
      <c r="DMD173" s="1"/>
      <c r="DME173" s="1"/>
      <c r="DMF173" s="1"/>
      <c r="DMG173" s="1"/>
      <c r="DMH173" s="1"/>
      <c r="DMI173" s="1"/>
      <c r="DMJ173" s="1"/>
      <c r="DMK173" s="1"/>
      <c r="DML173" s="1"/>
      <c r="DMM173" s="1"/>
      <c r="DMN173" s="1"/>
      <c r="DMO173" s="1"/>
      <c r="DMP173" s="1"/>
      <c r="DMQ173" s="1"/>
      <c r="DMR173" s="1"/>
      <c r="DMS173" s="1"/>
      <c r="DMT173" s="1"/>
      <c r="DMU173" s="1"/>
      <c r="DMV173" s="1"/>
      <c r="DMW173" s="1"/>
      <c r="DMX173" s="1"/>
      <c r="DMY173" s="1"/>
      <c r="DMZ173" s="1"/>
      <c r="DNA173" s="1"/>
      <c r="DNB173" s="1"/>
      <c r="DNC173" s="1"/>
      <c r="DND173" s="1"/>
      <c r="DNE173" s="1"/>
      <c r="DNF173" s="1"/>
      <c r="DNG173" s="1"/>
      <c r="DNH173" s="1"/>
      <c r="DNI173" s="1"/>
      <c r="DNJ173" s="1"/>
      <c r="DNK173" s="1"/>
      <c r="DNL173" s="1"/>
      <c r="DNM173" s="1"/>
      <c r="DNN173" s="1"/>
      <c r="DNO173" s="1"/>
      <c r="DNP173" s="1"/>
      <c r="DNQ173" s="1"/>
      <c r="DNR173" s="1"/>
      <c r="DNS173" s="1"/>
      <c r="DNT173" s="1"/>
      <c r="DNU173" s="1"/>
      <c r="DNV173" s="1"/>
      <c r="DNW173" s="1"/>
      <c r="DNX173" s="1"/>
      <c r="DNY173" s="1"/>
      <c r="DNZ173" s="1"/>
      <c r="DOA173" s="1"/>
      <c r="DOB173" s="1"/>
      <c r="DOC173" s="1"/>
      <c r="DOD173" s="1"/>
      <c r="DOE173" s="1"/>
      <c r="DOF173" s="1"/>
      <c r="DOG173" s="1"/>
      <c r="DOH173" s="1"/>
      <c r="DOI173" s="1"/>
      <c r="DOJ173" s="1"/>
      <c r="DOK173" s="1"/>
      <c r="DOL173" s="1"/>
      <c r="DOM173" s="1"/>
      <c r="DON173" s="1"/>
      <c r="DOO173" s="1"/>
      <c r="DOP173" s="1"/>
      <c r="DOQ173" s="1"/>
      <c r="DOR173" s="1"/>
      <c r="DOS173" s="1"/>
      <c r="DOT173" s="1"/>
      <c r="DOU173" s="1"/>
      <c r="DOV173" s="1"/>
      <c r="DOW173" s="1"/>
      <c r="DOX173" s="1"/>
      <c r="DOY173" s="1"/>
      <c r="DOZ173" s="1"/>
      <c r="DPA173" s="1"/>
      <c r="DPB173" s="1"/>
      <c r="DPC173" s="1"/>
      <c r="DPD173" s="1"/>
      <c r="DPE173" s="1"/>
      <c r="DPF173" s="1"/>
      <c r="DPG173" s="1"/>
      <c r="DPH173" s="1"/>
      <c r="DPI173" s="1"/>
      <c r="DPJ173" s="1"/>
      <c r="DPK173" s="1"/>
      <c r="DPL173" s="1"/>
      <c r="DPM173" s="1"/>
      <c r="DPN173" s="1"/>
      <c r="DPO173" s="1"/>
      <c r="DPP173" s="1"/>
      <c r="DPQ173" s="1"/>
      <c r="DPR173" s="1"/>
      <c r="DPS173" s="1"/>
      <c r="DPT173" s="1"/>
      <c r="DPU173" s="1"/>
      <c r="DPV173" s="1"/>
      <c r="DPW173" s="1"/>
      <c r="DPX173" s="1"/>
      <c r="DPY173" s="1"/>
      <c r="DPZ173" s="1"/>
      <c r="DQA173" s="1"/>
      <c r="DQB173" s="1"/>
      <c r="DQC173" s="1"/>
      <c r="DQD173" s="1"/>
      <c r="DQE173" s="1"/>
      <c r="DQF173" s="1"/>
      <c r="DQG173" s="1"/>
      <c r="DQH173" s="1"/>
      <c r="DQI173" s="1"/>
      <c r="DQJ173" s="1"/>
      <c r="DQK173" s="1"/>
      <c r="DQL173" s="1"/>
      <c r="DQM173" s="1"/>
      <c r="DQN173" s="1"/>
      <c r="DQO173" s="1"/>
      <c r="DQP173" s="1"/>
      <c r="DQQ173" s="1"/>
      <c r="DQR173" s="1"/>
      <c r="DQS173" s="1"/>
      <c r="DQT173" s="1"/>
      <c r="DQU173" s="1"/>
      <c r="DQV173" s="1"/>
      <c r="DQW173" s="1"/>
      <c r="DQX173" s="1"/>
      <c r="DQY173" s="1"/>
      <c r="DQZ173" s="1"/>
      <c r="DRA173" s="1"/>
      <c r="DRB173" s="1"/>
      <c r="DRC173" s="1"/>
      <c r="DRD173" s="1"/>
      <c r="DRE173" s="1"/>
      <c r="DRF173" s="1"/>
      <c r="DRG173" s="1"/>
      <c r="DRH173" s="1"/>
      <c r="DRI173" s="1"/>
      <c r="DRJ173" s="1"/>
      <c r="DRK173" s="1"/>
      <c r="DRL173" s="1"/>
      <c r="DRM173" s="1"/>
      <c r="DRN173" s="1"/>
      <c r="DRO173" s="1"/>
      <c r="DRP173" s="1"/>
      <c r="DRQ173" s="1"/>
      <c r="DRR173" s="1"/>
      <c r="DRS173" s="1"/>
      <c r="DRT173" s="1"/>
      <c r="DRU173" s="1"/>
      <c r="DRV173" s="1"/>
      <c r="DRW173" s="1"/>
      <c r="DRX173" s="1"/>
      <c r="DRY173" s="1"/>
      <c r="DRZ173" s="1"/>
      <c r="DSA173" s="1"/>
      <c r="DSB173" s="1"/>
      <c r="DSC173" s="1"/>
      <c r="DSD173" s="1"/>
      <c r="DSE173" s="1"/>
      <c r="DSF173" s="1"/>
      <c r="DSG173" s="1"/>
      <c r="DSH173" s="1"/>
      <c r="DSI173" s="1"/>
      <c r="DSJ173" s="1"/>
      <c r="DSK173" s="1"/>
      <c r="DSL173" s="1"/>
      <c r="DSM173" s="1"/>
      <c r="DSN173" s="1"/>
      <c r="DSO173" s="1"/>
      <c r="DSP173" s="1"/>
      <c r="DSQ173" s="1"/>
      <c r="DSR173" s="1"/>
      <c r="DSS173" s="1"/>
      <c r="DST173" s="1"/>
      <c r="DSU173" s="1"/>
      <c r="DSV173" s="1"/>
      <c r="DSW173" s="1"/>
      <c r="DSX173" s="1"/>
      <c r="DSY173" s="1"/>
      <c r="DSZ173" s="1"/>
      <c r="DTA173" s="1"/>
      <c r="DTB173" s="1"/>
      <c r="DTC173" s="1"/>
      <c r="DTD173" s="1"/>
      <c r="DTE173" s="1"/>
      <c r="DTF173" s="1"/>
      <c r="DTG173" s="1"/>
      <c r="DTH173" s="1"/>
      <c r="DTI173" s="1"/>
      <c r="DTJ173" s="1"/>
      <c r="DTK173" s="1"/>
      <c r="DTL173" s="1"/>
      <c r="DTM173" s="1"/>
      <c r="DTN173" s="1"/>
      <c r="DTO173" s="1"/>
      <c r="DTP173" s="1"/>
      <c r="DTQ173" s="1"/>
      <c r="DTR173" s="1"/>
      <c r="DTS173" s="1"/>
      <c r="DTT173" s="1"/>
      <c r="DTU173" s="1"/>
      <c r="DTV173" s="1"/>
      <c r="DTW173" s="1"/>
      <c r="DTX173" s="1"/>
      <c r="DTY173" s="1"/>
      <c r="DTZ173" s="1"/>
      <c r="DUA173" s="1"/>
      <c r="DUB173" s="1"/>
      <c r="DUC173" s="1"/>
      <c r="DUD173" s="1"/>
      <c r="DUE173" s="1"/>
      <c r="DUF173" s="1"/>
      <c r="DUG173" s="1"/>
      <c r="DUH173" s="1"/>
      <c r="DUI173" s="1"/>
      <c r="DUJ173" s="1"/>
      <c r="DUK173" s="1"/>
      <c r="DUL173" s="1"/>
      <c r="DUM173" s="1"/>
      <c r="DUN173" s="1"/>
      <c r="DUO173" s="1"/>
      <c r="DUP173" s="1"/>
      <c r="DUQ173" s="1"/>
      <c r="DUR173" s="1"/>
      <c r="DUS173" s="1"/>
      <c r="DUT173" s="1"/>
      <c r="DUU173" s="1"/>
      <c r="DUV173" s="1"/>
      <c r="DUW173" s="1"/>
      <c r="DUX173" s="1"/>
      <c r="DUY173" s="1"/>
      <c r="DUZ173" s="1"/>
      <c r="DVA173" s="1"/>
      <c r="DVB173" s="1"/>
      <c r="DVC173" s="1"/>
      <c r="DVD173" s="1"/>
      <c r="DVE173" s="1"/>
      <c r="DVF173" s="1"/>
      <c r="DVG173" s="1"/>
      <c r="DVH173" s="1"/>
      <c r="DVI173" s="1"/>
      <c r="DVJ173" s="1"/>
      <c r="DVK173" s="1"/>
      <c r="DVL173" s="1"/>
      <c r="DVM173" s="1"/>
      <c r="DVN173" s="1"/>
      <c r="DVO173" s="1"/>
      <c r="DVP173" s="1"/>
      <c r="DVQ173" s="1"/>
      <c r="DVR173" s="1"/>
      <c r="DVS173" s="1"/>
      <c r="DVT173" s="1"/>
      <c r="DVU173" s="1"/>
      <c r="DVV173" s="1"/>
      <c r="DVW173" s="1"/>
      <c r="DVX173" s="1"/>
      <c r="DVY173" s="1"/>
      <c r="DVZ173" s="1"/>
      <c r="DWA173" s="1"/>
      <c r="DWB173" s="1"/>
      <c r="DWC173" s="1"/>
      <c r="DWD173" s="1"/>
      <c r="DWE173" s="1"/>
      <c r="DWF173" s="1"/>
      <c r="DWG173" s="1"/>
      <c r="DWH173" s="1"/>
      <c r="DWI173" s="1"/>
      <c r="DWJ173" s="1"/>
      <c r="DWK173" s="1"/>
      <c r="DWL173" s="1"/>
      <c r="DWM173" s="1"/>
      <c r="DWN173" s="1"/>
      <c r="DWO173" s="1"/>
      <c r="DWP173" s="1"/>
      <c r="DWQ173" s="1"/>
      <c r="DWR173" s="1"/>
      <c r="DWS173" s="1"/>
      <c r="DWT173" s="1"/>
      <c r="DWU173" s="1"/>
      <c r="DWV173" s="1"/>
      <c r="DWW173" s="1"/>
      <c r="DWX173" s="1"/>
      <c r="DWY173" s="1"/>
      <c r="DWZ173" s="1"/>
      <c r="DXA173" s="1"/>
      <c r="DXB173" s="1"/>
      <c r="DXC173" s="1"/>
      <c r="DXD173" s="1"/>
      <c r="DXE173" s="1"/>
      <c r="DXF173" s="1"/>
      <c r="DXG173" s="1"/>
      <c r="DXH173" s="1"/>
      <c r="DXI173" s="1"/>
      <c r="DXJ173" s="1"/>
      <c r="DXK173" s="1"/>
      <c r="DXL173" s="1"/>
      <c r="DXM173" s="1"/>
      <c r="DXN173" s="1"/>
      <c r="DXO173" s="1"/>
      <c r="DXP173" s="1"/>
      <c r="DXQ173" s="1"/>
      <c r="DXR173" s="1"/>
      <c r="DXS173" s="1"/>
      <c r="DXT173" s="1"/>
      <c r="DXU173" s="1"/>
      <c r="DXV173" s="1"/>
      <c r="DXW173" s="1"/>
      <c r="DXX173" s="1"/>
      <c r="DXY173" s="1"/>
      <c r="DXZ173" s="1"/>
      <c r="DYA173" s="1"/>
      <c r="DYB173" s="1"/>
      <c r="DYC173" s="1"/>
      <c r="DYD173" s="1"/>
      <c r="DYE173" s="1"/>
      <c r="DYF173" s="1"/>
      <c r="DYG173" s="1"/>
      <c r="DYH173" s="1"/>
      <c r="DYI173" s="1"/>
      <c r="DYJ173" s="1"/>
      <c r="DYK173" s="1"/>
      <c r="DYL173" s="1"/>
      <c r="DYM173" s="1"/>
      <c r="DYN173" s="1"/>
      <c r="DYO173" s="1"/>
      <c r="DYP173" s="1"/>
      <c r="DYQ173" s="1"/>
      <c r="DYR173" s="1"/>
      <c r="DYS173" s="1"/>
      <c r="DYT173" s="1"/>
      <c r="DYU173" s="1"/>
      <c r="DYV173" s="1"/>
      <c r="DYW173" s="1"/>
      <c r="DYX173" s="1"/>
      <c r="DYY173" s="1"/>
      <c r="DYZ173" s="1"/>
      <c r="DZA173" s="1"/>
      <c r="DZB173" s="1"/>
      <c r="DZC173" s="1"/>
      <c r="DZD173" s="1"/>
      <c r="DZE173" s="1"/>
      <c r="DZF173" s="1"/>
      <c r="DZG173" s="1"/>
      <c r="DZH173" s="1"/>
      <c r="DZI173" s="1"/>
      <c r="DZJ173" s="1"/>
      <c r="DZK173" s="1"/>
      <c r="DZL173" s="1"/>
      <c r="DZM173" s="1"/>
      <c r="DZN173" s="1"/>
      <c r="DZO173" s="1"/>
      <c r="DZP173" s="1"/>
      <c r="DZQ173" s="1"/>
      <c r="DZR173" s="1"/>
      <c r="DZS173" s="1"/>
      <c r="DZT173" s="1"/>
      <c r="DZU173" s="1"/>
      <c r="DZV173" s="1"/>
      <c r="DZW173" s="1"/>
      <c r="DZX173" s="1"/>
      <c r="DZY173" s="1"/>
      <c r="DZZ173" s="1"/>
      <c r="EAA173" s="1"/>
      <c r="EAB173" s="1"/>
      <c r="EAC173" s="1"/>
      <c r="EAD173" s="1"/>
      <c r="EAE173" s="1"/>
      <c r="EAF173" s="1"/>
      <c r="EAG173" s="1"/>
      <c r="EAH173" s="1"/>
      <c r="EAI173" s="1"/>
      <c r="EAJ173" s="1"/>
      <c r="EAK173" s="1"/>
      <c r="EAL173" s="1"/>
      <c r="EAM173" s="1"/>
      <c r="EAN173" s="1"/>
      <c r="EAO173" s="1"/>
      <c r="EAP173" s="1"/>
      <c r="EAQ173" s="1"/>
      <c r="EAR173" s="1"/>
      <c r="EAS173" s="1"/>
      <c r="EAT173" s="1"/>
      <c r="EAU173" s="1"/>
      <c r="EAV173" s="1"/>
      <c r="EAW173" s="1"/>
      <c r="EAX173" s="1"/>
      <c r="EAY173" s="1"/>
      <c r="EAZ173" s="1"/>
      <c r="EBA173" s="1"/>
      <c r="EBB173" s="1"/>
      <c r="EBC173" s="1"/>
      <c r="EBD173" s="1"/>
      <c r="EBE173" s="1"/>
      <c r="EBF173" s="1"/>
      <c r="EBG173" s="1"/>
      <c r="EBH173" s="1"/>
      <c r="EBI173" s="1"/>
      <c r="EBJ173" s="1"/>
      <c r="EBK173" s="1"/>
      <c r="EBL173" s="1"/>
      <c r="EBM173" s="1"/>
      <c r="EBN173" s="1"/>
      <c r="EBO173" s="1"/>
      <c r="EBP173" s="1"/>
      <c r="EBQ173" s="1"/>
      <c r="EBR173" s="1"/>
      <c r="EBS173" s="1"/>
      <c r="EBT173" s="1"/>
      <c r="EBU173" s="1"/>
      <c r="EBV173" s="1"/>
      <c r="EBW173" s="1"/>
      <c r="EBX173" s="1"/>
      <c r="EBY173" s="1"/>
      <c r="EBZ173" s="1"/>
      <c r="ECA173" s="1"/>
      <c r="ECB173" s="1"/>
      <c r="ECC173" s="1"/>
      <c r="ECD173" s="1"/>
      <c r="ECE173" s="1"/>
      <c r="ECF173" s="1"/>
      <c r="ECG173" s="1"/>
      <c r="ECH173" s="1"/>
      <c r="ECI173" s="1"/>
      <c r="ECJ173" s="1"/>
      <c r="ECK173" s="1"/>
      <c r="ECL173" s="1"/>
      <c r="ECM173" s="1"/>
      <c r="ECN173" s="1"/>
      <c r="ECO173" s="1"/>
      <c r="ECP173" s="1"/>
      <c r="ECQ173" s="1"/>
      <c r="ECR173" s="1"/>
      <c r="ECS173" s="1"/>
      <c r="ECT173" s="1"/>
      <c r="ECU173" s="1"/>
      <c r="ECV173" s="1"/>
      <c r="ECW173" s="1"/>
      <c r="ECX173" s="1"/>
      <c r="ECY173" s="1"/>
      <c r="ECZ173" s="1"/>
      <c r="EDA173" s="1"/>
      <c r="EDB173" s="1"/>
      <c r="EDC173" s="1"/>
      <c r="EDD173" s="1"/>
      <c r="EDE173" s="1"/>
      <c r="EDF173" s="1"/>
      <c r="EDG173" s="1"/>
      <c r="EDH173" s="1"/>
      <c r="EDI173" s="1"/>
      <c r="EDJ173" s="1"/>
      <c r="EDK173" s="1"/>
      <c r="EDL173" s="1"/>
      <c r="EDM173" s="1"/>
      <c r="EDN173" s="1"/>
      <c r="EDO173" s="1"/>
      <c r="EDP173" s="1"/>
      <c r="EDQ173" s="1"/>
      <c r="EDR173" s="1"/>
      <c r="EDS173" s="1"/>
      <c r="EDT173" s="1"/>
      <c r="EDU173" s="1"/>
      <c r="EDV173" s="1"/>
      <c r="EDW173" s="1"/>
      <c r="EDX173" s="1"/>
      <c r="EDY173" s="1"/>
      <c r="EDZ173" s="1"/>
      <c r="EEA173" s="1"/>
      <c r="EEB173" s="1"/>
      <c r="EEC173" s="1"/>
      <c r="EED173" s="1"/>
      <c r="EEE173" s="1"/>
      <c r="EEF173" s="1"/>
      <c r="EEG173" s="1"/>
      <c r="EEH173" s="1"/>
      <c r="EEI173" s="1"/>
      <c r="EEJ173" s="1"/>
      <c r="EEK173" s="1"/>
      <c r="EEL173" s="1"/>
      <c r="EEM173" s="1"/>
      <c r="EEN173" s="1"/>
      <c r="EEO173" s="1"/>
      <c r="EEP173" s="1"/>
      <c r="EEQ173" s="1"/>
      <c r="EER173" s="1"/>
      <c r="EES173" s="1"/>
      <c r="EET173" s="1"/>
      <c r="EEU173" s="1"/>
      <c r="EEV173" s="1"/>
      <c r="EEW173" s="1"/>
      <c r="EEX173" s="1"/>
      <c r="EEY173" s="1"/>
      <c r="EEZ173" s="1"/>
      <c r="EFA173" s="1"/>
      <c r="EFB173" s="1"/>
      <c r="EFC173" s="1"/>
      <c r="EFD173" s="1"/>
      <c r="EFE173" s="1"/>
      <c r="EFF173" s="1"/>
      <c r="EFG173" s="1"/>
      <c r="EFH173" s="1"/>
      <c r="EFI173" s="1"/>
      <c r="EFJ173" s="1"/>
      <c r="EFK173" s="1"/>
      <c r="EFL173" s="1"/>
      <c r="EFM173" s="1"/>
      <c r="EFN173" s="1"/>
      <c r="EFO173" s="1"/>
      <c r="EFP173" s="1"/>
      <c r="EFQ173" s="1"/>
      <c r="EFR173" s="1"/>
      <c r="EFS173" s="1"/>
      <c r="EFT173" s="1"/>
      <c r="EFU173" s="1"/>
      <c r="EFV173" s="1"/>
      <c r="EFW173" s="1"/>
      <c r="EFX173" s="1"/>
      <c r="EFY173" s="1"/>
      <c r="EFZ173" s="1"/>
      <c r="EGA173" s="1"/>
      <c r="EGB173" s="1"/>
      <c r="EGC173" s="1"/>
      <c r="EGD173" s="1"/>
      <c r="EGE173" s="1"/>
      <c r="EGF173" s="1"/>
      <c r="EGG173" s="1"/>
      <c r="EGH173" s="1"/>
      <c r="EGI173" s="1"/>
      <c r="EGJ173" s="1"/>
      <c r="EGK173" s="1"/>
      <c r="EGL173" s="1"/>
      <c r="EGM173" s="1"/>
      <c r="EGN173" s="1"/>
      <c r="EGO173" s="1"/>
      <c r="EGP173" s="1"/>
      <c r="EGQ173" s="1"/>
      <c r="EGR173" s="1"/>
      <c r="EGS173" s="1"/>
      <c r="EGT173" s="1"/>
      <c r="EGU173" s="1"/>
      <c r="EGV173" s="1"/>
      <c r="EGW173" s="1"/>
      <c r="EGX173" s="1"/>
      <c r="EGY173" s="1"/>
      <c r="EGZ173" s="1"/>
      <c r="EHA173" s="1"/>
      <c r="EHB173" s="1"/>
      <c r="EHC173" s="1"/>
      <c r="EHD173" s="1"/>
      <c r="EHE173" s="1"/>
      <c r="EHF173" s="1"/>
      <c r="EHG173" s="1"/>
      <c r="EHH173" s="1"/>
      <c r="EHI173" s="1"/>
      <c r="EHJ173" s="1"/>
      <c r="EHK173" s="1"/>
      <c r="EHL173" s="1"/>
      <c r="EHM173" s="1"/>
      <c r="EHN173" s="1"/>
      <c r="EHO173" s="1"/>
      <c r="EHP173" s="1"/>
      <c r="EHQ173" s="1"/>
      <c r="EHR173" s="1"/>
      <c r="EHS173" s="1"/>
      <c r="EHT173" s="1"/>
      <c r="EHU173" s="1"/>
      <c r="EHV173" s="1"/>
      <c r="EHW173" s="1"/>
      <c r="EHX173" s="1"/>
      <c r="EHY173" s="1"/>
      <c r="EHZ173" s="1"/>
      <c r="EIA173" s="1"/>
      <c r="EIB173" s="1"/>
      <c r="EIC173" s="1"/>
      <c r="EID173" s="1"/>
      <c r="EIE173" s="1"/>
      <c r="EIF173" s="1"/>
      <c r="EIG173" s="1"/>
      <c r="EIH173" s="1"/>
      <c r="EII173" s="1"/>
      <c r="EIJ173" s="1"/>
      <c r="EIK173" s="1"/>
      <c r="EIL173" s="1"/>
      <c r="EIM173" s="1"/>
      <c r="EIN173" s="1"/>
      <c r="EIO173" s="1"/>
      <c r="EIP173" s="1"/>
      <c r="EIQ173" s="1"/>
      <c r="EIR173" s="1"/>
      <c r="EIS173" s="1"/>
      <c r="EIT173" s="1"/>
      <c r="EIU173" s="1"/>
      <c r="EIV173" s="1"/>
      <c r="EIW173" s="1"/>
      <c r="EIX173" s="1"/>
      <c r="EIY173" s="1"/>
      <c r="EIZ173" s="1"/>
      <c r="EJA173" s="1"/>
      <c r="EJB173" s="1"/>
      <c r="EJC173" s="1"/>
      <c r="EJD173" s="1"/>
      <c r="EJE173" s="1"/>
      <c r="EJF173" s="1"/>
      <c r="EJG173" s="1"/>
      <c r="EJH173" s="1"/>
      <c r="EJI173" s="1"/>
      <c r="EJJ173" s="1"/>
      <c r="EJK173" s="1"/>
      <c r="EJL173" s="1"/>
      <c r="EJM173" s="1"/>
      <c r="EJN173" s="1"/>
      <c r="EJO173" s="1"/>
      <c r="EJP173" s="1"/>
      <c r="EJQ173" s="1"/>
      <c r="EJR173" s="1"/>
      <c r="EJS173" s="1"/>
      <c r="EJT173" s="1"/>
      <c r="EJU173" s="1"/>
      <c r="EJV173" s="1"/>
      <c r="EJW173" s="1"/>
      <c r="EJX173" s="1"/>
      <c r="EJY173" s="1"/>
      <c r="EJZ173" s="1"/>
      <c r="EKA173" s="1"/>
      <c r="EKB173" s="1"/>
      <c r="EKC173" s="1"/>
      <c r="EKD173" s="1"/>
      <c r="EKE173" s="1"/>
      <c r="EKF173" s="1"/>
      <c r="EKG173" s="1"/>
      <c r="EKH173" s="1"/>
      <c r="EKI173" s="1"/>
      <c r="EKJ173" s="1"/>
      <c r="EKK173" s="1"/>
      <c r="EKL173" s="1"/>
      <c r="EKM173" s="1"/>
      <c r="EKN173" s="1"/>
      <c r="EKO173" s="1"/>
      <c r="EKP173" s="1"/>
      <c r="EKQ173" s="1"/>
      <c r="EKR173" s="1"/>
      <c r="EKS173" s="1"/>
      <c r="EKT173" s="1"/>
      <c r="EKU173" s="1"/>
      <c r="EKV173" s="1"/>
      <c r="EKW173" s="1"/>
      <c r="EKX173" s="1"/>
      <c r="EKY173" s="1"/>
      <c r="EKZ173" s="1"/>
      <c r="ELA173" s="1"/>
      <c r="ELB173" s="1"/>
      <c r="ELC173" s="1"/>
      <c r="ELD173" s="1"/>
      <c r="ELE173" s="1"/>
      <c r="ELF173" s="1"/>
      <c r="ELG173" s="1"/>
      <c r="ELH173" s="1"/>
      <c r="ELI173" s="1"/>
      <c r="ELJ173" s="1"/>
      <c r="ELK173" s="1"/>
      <c r="ELL173" s="1"/>
      <c r="ELM173" s="1"/>
      <c r="ELN173" s="1"/>
      <c r="ELO173" s="1"/>
      <c r="ELP173" s="1"/>
      <c r="ELQ173" s="1"/>
      <c r="ELR173" s="1"/>
      <c r="ELS173" s="1"/>
      <c r="ELT173" s="1"/>
      <c r="ELU173" s="1"/>
      <c r="ELV173" s="1"/>
      <c r="ELW173" s="1"/>
      <c r="ELX173" s="1"/>
      <c r="ELY173" s="1"/>
      <c r="ELZ173" s="1"/>
      <c r="EMA173" s="1"/>
      <c r="EMB173" s="1"/>
      <c r="EMC173" s="1"/>
      <c r="EMD173" s="1"/>
      <c r="EME173" s="1"/>
      <c r="EMF173" s="1"/>
      <c r="EMG173" s="1"/>
      <c r="EMH173" s="1"/>
      <c r="EMI173" s="1"/>
      <c r="EMJ173" s="1"/>
      <c r="EMK173" s="1"/>
      <c r="EML173" s="1"/>
      <c r="EMM173" s="1"/>
      <c r="EMN173" s="1"/>
      <c r="EMO173" s="1"/>
      <c r="EMP173" s="1"/>
      <c r="EMQ173" s="1"/>
      <c r="EMR173" s="1"/>
      <c r="EMS173" s="1"/>
      <c r="EMT173" s="1"/>
      <c r="EMU173" s="1"/>
      <c r="EMV173" s="1"/>
      <c r="EMW173" s="1"/>
      <c r="EMX173" s="1"/>
      <c r="EMY173" s="1"/>
      <c r="EMZ173" s="1"/>
      <c r="ENA173" s="1"/>
      <c r="ENB173" s="1"/>
      <c r="ENC173" s="1"/>
      <c r="END173" s="1"/>
      <c r="ENE173" s="1"/>
      <c r="ENF173" s="1"/>
      <c r="ENG173" s="1"/>
      <c r="ENH173" s="1"/>
      <c r="ENI173" s="1"/>
      <c r="ENJ173" s="1"/>
      <c r="ENK173" s="1"/>
      <c r="ENL173" s="1"/>
      <c r="ENM173" s="1"/>
      <c r="ENN173" s="1"/>
      <c r="ENO173" s="1"/>
      <c r="ENP173" s="1"/>
      <c r="ENQ173" s="1"/>
      <c r="ENR173" s="1"/>
      <c r="ENS173" s="1"/>
      <c r="ENT173" s="1"/>
      <c r="ENU173" s="1"/>
      <c r="ENV173" s="1"/>
      <c r="ENW173" s="1"/>
      <c r="ENX173" s="1"/>
      <c r="ENY173" s="1"/>
      <c r="ENZ173" s="1"/>
      <c r="EOA173" s="1"/>
      <c r="EOB173" s="1"/>
      <c r="EOC173" s="1"/>
      <c r="EOD173" s="1"/>
      <c r="EOE173" s="1"/>
      <c r="EOF173" s="1"/>
      <c r="EOG173" s="1"/>
      <c r="EOH173" s="1"/>
      <c r="EOI173" s="1"/>
      <c r="EOJ173" s="1"/>
      <c r="EOK173" s="1"/>
      <c r="EOL173" s="1"/>
      <c r="EOM173" s="1"/>
      <c r="EON173" s="1"/>
      <c r="EOO173" s="1"/>
      <c r="EOP173" s="1"/>
      <c r="EOQ173" s="1"/>
      <c r="EOR173" s="1"/>
      <c r="EOS173" s="1"/>
      <c r="EOT173" s="1"/>
      <c r="EOU173" s="1"/>
      <c r="EOV173" s="1"/>
      <c r="EOW173" s="1"/>
      <c r="EOX173" s="1"/>
      <c r="EOY173" s="1"/>
      <c r="EOZ173" s="1"/>
      <c r="EPA173" s="1"/>
      <c r="EPB173" s="1"/>
      <c r="EPC173" s="1"/>
      <c r="EPD173" s="1"/>
      <c r="EPE173" s="1"/>
      <c r="EPF173" s="1"/>
      <c r="EPG173" s="1"/>
      <c r="EPH173" s="1"/>
      <c r="EPI173" s="1"/>
      <c r="EPJ173" s="1"/>
      <c r="EPK173" s="1"/>
      <c r="EPL173" s="1"/>
      <c r="EPM173" s="1"/>
      <c r="EPN173" s="1"/>
      <c r="EPO173" s="1"/>
      <c r="EPP173" s="1"/>
      <c r="EPQ173" s="1"/>
      <c r="EPR173" s="1"/>
      <c r="EPS173" s="1"/>
      <c r="EPT173" s="1"/>
      <c r="EPU173" s="1"/>
      <c r="EPV173" s="1"/>
      <c r="EPW173" s="1"/>
      <c r="EPX173" s="1"/>
      <c r="EPY173" s="1"/>
      <c r="EPZ173" s="1"/>
      <c r="EQA173" s="1"/>
      <c r="EQB173" s="1"/>
      <c r="EQC173" s="1"/>
      <c r="EQD173" s="1"/>
      <c r="EQE173" s="1"/>
      <c r="EQF173" s="1"/>
      <c r="EQG173" s="1"/>
      <c r="EQH173" s="1"/>
      <c r="EQI173" s="1"/>
      <c r="EQJ173" s="1"/>
      <c r="EQK173" s="1"/>
      <c r="EQL173" s="1"/>
      <c r="EQM173" s="1"/>
      <c r="EQN173" s="1"/>
      <c r="EQO173" s="1"/>
      <c r="EQP173" s="1"/>
      <c r="EQQ173" s="1"/>
      <c r="EQR173" s="1"/>
      <c r="EQS173" s="1"/>
      <c r="EQT173" s="1"/>
      <c r="EQU173" s="1"/>
      <c r="EQV173" s="1"/>
      <c r="EQW173" s="1"/>
      <c r="EQX173" s="1"/>
      <c r="EQY173" s="1"/>
      <c r="EQZ173" s="1"/>
      <c r="ERA173" s="1"/>
      <c r="ERB173" s="1"/>
      <c r="ERC173" s="1"/>
      <c r="ERD173" s="1"/>
      <c r="ERE173" s="1"/>
      <c r="ERF173" s="1"/>
      <c r="ERG173" s="1"/>
      <c r="ERH173" s="1"/>
      <c r="ERI173" s="1"/>
      <c r="ERJ173" s="1"/>
      <c r="ERK173" s="1"/>
      <c r="ERL173" s="1"/>
      <c r="ERM173" s="1"/>
      <c r="ERN173" s="1"/>
      <c r="ERO173" s="1"/>
      <c r="ERP173" s="1"/>
      <c r="ERQ173" s="1"/>
      <c r="ERR173" s="1"/>
      <c r="ERS173" s="1"/>
      <c r="ERT173" s="1"/>
      <c r="ERU173" s="1"/>
      <c r="ERV173" s="1"/>
      <c r="ERW173" s="1"/>
      <c r="ERX173" s="1"/>
      <c r="ERY173" s="1"/>
      <c r="ERZ173" s="1"/>
      <c r="ESA173" s="1"/>
      <c r="ESB173" s="1"/>
      <c r="ESC173" s="1"/>
      <c r="ESD173" s="1"/>
      <c r="ESE173" s="1"/>
      <c r="ESF173" s="1"/>
      <c r="ESG173" s="1"/>
      <c r="ESH173" s="1"/>
      <c r="ESI173" s="1"/>
      <c r="ESJ173" s="1"/>
      <c r="ESK173" s="1"/>
      <c r="ESL173" s="1"/>
      <c r="ESM173" s="1"/>
      <c r="ESN173" s="1"/>
      <c r="ESO173" s="1"/>
      <c r="ESP173" s="1"/>
      <c r="ESQ173" s="1"/>
      <c r="ESR173" s="1"/>
      <c r="ESS173" s="1"/>
      <c r="EST173" s="1"/>
      <c r="ESU173" s="1"/>
      <c r="ESV173" s="1"/>
      <c r="ESW173" s="1"/>
      <c r="ESX173" s="1"/>
      <c r="ESY173" s="1"/>
      <c r="ESZ173" s="1"/>
      <c r="ETA173" s="1"/>
      <c r="ETB173" s="1"/>
      <c r="ETC173" s="1"/>
      <c r="ETD173" s="1"/>
      <c r="ETE173" s="1"/>
      <c r="ETF173" s="1"/>
      <c r="ETG173" s="1"/>
      <c r="ETH173" s="1"/>
      <c r="ETI173" s="1"/>
      <c r="ETJ173" s="1"/>
      <c r="ETK173" s="1"/>
      <c r="ETL173" s="1"/>
      <c r="ETM173" s="1"/>
      <c r="ETN173" s="1"/>
      <c r="ETO173" s="1"/>
      <c r="ETP173" s="1"/>
      <c r="ETQ173" s="1"/>
      <c r="ETR173" s="1"/>
      <c r="ETS173" s="1"/>
      <c r="ETT173" s="1"/>
      <c r="ETU173" s="1"/>
      <c r="ETV173" s="1"/>
      <c r="ETW173" s="1"/>
      <c r="ETX173" s="1"/>
      <c r="ETY173" s="1"/>
      <c r="ETZ173" s="1"/>
      <c r="EUA173" s="1"/>
      <c r="EUB173" s="1"/>
      <c r="EUC173" s="1"/>
      <c r="EUD173" s="1"/>
      <c r="EUE173" s="1"/>
      <c r="EUF173" s="1"/>
      <c r="EUG173" s="1"/>
      <c r="EUH173" s="1"/>
      <c r="EUI173" s="1"/>
      <c r="EUJ173" s="1"/>
      <c r="EUK173" s="1"/>
      <c r="EUL173" s="1"/>
      <c r="EUM173" s="1"/>
      <c r="EUN173" s="1"/>
      <c r="EUO173" s="1"/>
      <c r="EUP173" s="1"/>
      <c r="EUQ173" s="1"/>
      <c r="EUR173" s="1"/>
      <c r="EUS173" s="1"/>
      <c r="EUT173" s="1"/>
      <c r="EUU173" s="1"/>
      <c r="EUV173" s="1"/>
      <c r="EUW173" s="1"/>
      <c r="EUX173" s="1"/>
      <c r="EUY173" s="1"/>
      <c r="EUZ173" s="1"/>
      <c r="EVA173" s="1"/>
      <c r="EVB173" s="1"/>
      <c r="EVC173" s="1"/>
      <c r="EVD173" s="1"/>
      <c r="EVE173" s="1"/>
      <c r="EVF173" s="1"/>
      <c r="EVG173" s="1"/>
      <c r="EVH173" s="1"/>
      <c r="EVI173" s="1"/>
      <c r="EVJ173" s="1"/>
      <c r="EVK173" s="1"/>
      <c r="EVL173" s="1"/>
      <c r="EVM173" s="1"/>
      <c r="EVN173" s="1"/>
      <c r="EVO173" s="1"/>
      <c r="EVP173" s="1"/>
      <c r="EVQ173" s="1"/>
      <c r="EVR173" s="1"/>
      <c r="EVS173" s="1"/>
      <c r="EVT173" s="1"/>
      <c r="EVU173" s="1"/>
      <c r="EVV173" s="1"/>
      <c r="EVW173" s="1"/>
      <c r="EVX173" s="1"/>
      <c r="EVY173" s="1"/>
      <c r="EVZ173" s="1"/>
      <c r="EWA173" s="1"/>
      <c r="EWB173" s="1"/>
      <c r="EWC173" s="1"/>
      <c r="EWD173" s="1"/>
      <c r="EWE173" s="1"/>
      <c r="EWF173" s="1"/>
      <c r="EWG173" s="1"/>
      <c r="EWH173" s="1"/>
      <c r="EWI173" s="1"/>
      <c r="EWJ173" s="1"/>
      <c r="EWK173" s="1"/>
      <c r="EWL173" s="1"/>
      <c r="EWM173" s="1"/>
      <c r="EWN173" s="1"/>
      <c r="EWO173" s="1"/>
      <c r="EWP173" s="1"/>
      <c r="EWQ173" s="1"/>
      <c r="EWR173" s="1"/>
      <c r="EWS173" s="1"/>
      <c r="EWT173" s="1"/>
      <c r="EWU173" s="1"/>
      <c r="EWV173" s="1"/>
      <c r="EWW173" s="1"/>
      <c r="EWX173" s="1"/>
      <c r="EWY173" s="1"/>
      <c r="EWZ173" s="1"/>
      <c r="EXA173" s="1"/>
      <c r="EXB173" s="1"/>
      <c r="EXC173" s="1"/>
      <c r="EXD173" s="1"/>
      <c r="EXE173" s="1"/>
      <c r="EXF173" s="1"/>
      <c r="EXG173" s="1"/>
      <c r="EXH173" s="1"/>
      <c r="EXI173" s="1"/>
      <c r="EXJ173" s="1"/>
      <c r="EXK173" s="1"/>
      <c r="EXL173" s="1"/>
      <c r="EXM173" s="1"/>
      <c r="EXN173" s="1"/>
      <c r="EXO173" s="1"/>
      <c r="EXP173" s="1"/>
      <c r="EXQ173" s="1"/>
      <c r="EXR173" s="1"/>
      <c r="EXS173" s="1"/>
      <c r="EXT173" s="1"/>
      <c r="EXU173" s="1"/>
      <c r="EXV173" s="1"/>
      <c r="EXW173" s="1"/>
      <c r="EXX173" s="1"/>
      <c r="EXY173" s="1"/>
      <c r="EXZ173" s="1"/>
      <c r="EYA173" s="1"/>
      <c r="EYB173" s="1"/>
      <c r="EYC173" s="1"/>
      <c r="EYD173" s="1"/>
      <c r="EYE173" s="1"/>
      <c r="EYF173" s="1"/>
      <c r="EYG173" s="1"/>
      <c r="EYH173" s="1"/>
      <c r="EYI173" s="1"/>
      <c r="EYJ173" s="1"/>
      <c r="EYK173" s="1"/>
      <c r="EYL173" s="1"/>
      <c r="EYM173" s="1"/>
      <c r="EYN173" s="1"/>
      <c r="EYO173" s="1"/>
      <c r="EYP173" s="1"/>
      <c r="EYQ173" s="1"/>
      <c r="EYR173" s="1"/>
      <c r="EYS173" s="1"/>
      <c r="EYT173" s="1"/>
      <c r="EYU173" s="1"/>
      <c r="EYV173" s="1"/>
      <c r="EYW173" s="1"/>
      <c r="EYX173" s="1"/>
      <c r="EYY173" s="1"/>
      <c r="EYZ173" s="1"/>
      <c r="EZA173" s="1"/>
      <c r="EZB173" s="1"/>
      <c r="EZC173" s="1"/>
      <c r="EZD173" s="1"/>
      <c r="EZE173" s="1"/>
      <c r="EZF173" s="1"/>
      <c r="EZG173" s="1"/>
      <c r="EZH173" s="1"/>
      <c r="EZI173" s="1"/>
      <c r="EZJ173" s="1"/>
      <c r="EZK173" s="1"/>
      <c r="EZL173" s="1"/>
      <c r="EZM173" s="1"/>
      <c r="EZN173" s="1"/>
      <c r="EZO173" s="1"/>
      <c r="EZP173" s="1"/>
      <c r="EZQ173" s="1"/>
      <c r="EZR173" s="1"/>
      <c r="EZS173" s="1"/>
      <c r="EZT173" s="1"/>
      <c r="EZU173" s="1"/>
      <c r="EZV173" s="1"/>
      <c r="EZW173" s="1"/>
      <c r="EZX173" s="1"/>
      <c r="EZY173" s="1"/>
      <c r="EZZ173" s="1"/>
      <c r="FAA173" s="1"/>
      <c r="FAB173" s="1"/>
      <c r="FAC173" s="1"/>
      <c r="FAD173" s="1"/>
      <c r="FAE173" s="1"/>
      <c r="FAF173" s="1"/>
      <c r="FAG173" s="1"/>
      <c r="FAH173" s="1"/>
      <c r="FAI173" s="1"/>
      <c r="FAJ173" s="1"/>
      <c r="FAK173" s="1"/>
      <c r="FAL173" s="1"/>
      <c r="FAM173" s="1"/>
      <c r="FAN173" s="1"/>
      <c r="FAO173" s="1"/>
      <c r="FAP173" s="1"/>
      <c r="FAQ173" s="1"/>
      <c r="FAR173" s="1"/>
      <c r="FAS173" s="1"/>
      <c r="FAT173" s="1"/>
      <c r="FAU173" s="1"/>
      <c r="FAV173" s="1"/>
      <c r="FAW173" s="1"/>
      <c r="FAX173" s="1"/>
      <c r="FAY173" s="1"/>
      <c r="FAZ173" s="1"/>
      <c r="FBA173" s="1"/>
      <c r="FBB173" s="1"/>
      <c r="FBC173" s="1"/>
      <c r="FBD173" s="1"/>
      <c r="FBE173" s="1"/>
      <c r="FBF173" s="1"/>
      <c r="FBG173" s="1"/>
      <c r="FBH173" s="1"/>
      <c r="FBI173" s="1"/>
      <c r="FBJ173" s="1"/>
      <c r="FBK173" s="1"/>
      <c r="FBL173" s="1"/>
      <c r="FBM173" s="1"/>
      <c r="FBN173" s="1"/>
      <c r="FBO173" s="1"/>
      <c r="FBP173" s="1"/>
      <c r="FBQ173" s="1"/>
      <c r="FBR173" s="1"/>
      <c r="FBS173" s="1"/>
      <c r="FBT173" s="1"/>
      <c r="FBU173" s="1"/>
      <c r="FBV173" s="1"/>
      <c r="FBW173" s="1"/>
      <c r="FBX173" s="1"/>
      <c r="FBY173" s="1"/>
      <c r="FBZ173" s="1"/>
      <c r="FCA173" s="1"/>
      <c r="FCB173" s="1"/>
      <c r="FCC173" s="1"/>
      <c r="FCD173" s="1"/>
      <c r="FCE173" s="1"/>
      <c r="FCF173" s="1"/>
      <c r="FCG173" s="1"/>
      <c r="FCH173" s="1"/>
      <c r="FCI173" s="1"/>
      <c r="FCJ173" s="1"/>
      <c r="FCK173" s="1"/>
      <c r="FCL173" s="1"/>
      <c r="FCM173" s="1"/>
      <c r="FCN173" s="1"/>
      <c r="FCO173" s="1"/>
      <c r="FCP173" s="1"/>
      <c r="FCQ173" s="1"/>
      <c r="FCR173" s="1"/>
      <c r="FCS173" s="1"/>
      <c r="FCT173" s="1"/>
      <c r="FCU173" s="1"/>
      <c r="FCV173" s="1"/>
      <c r="FCW173" s="1"/>
      <c r="FCX173" s="1"/>
      <c r="FCY173" s="1"/>
      <c r="FCZ173" s="1"/>
      <c r="FDA173" s="1"/>
      <c r="FDB173" s="1"/>
      <c r="FDC173" s="1"/>
      <c r="FDD173" s="1"/>
      <c r="FDE173" s="1"/>
      <c r="FDF173" s="1"/>
      <c r="FDG173" s="1"/>
      <c r="FDH173" s="1"/>
      <c r="FDI173" s="1"/>
      <c r="FDJ173" s="1"/>
      <c r="FDK173" s="1"/>
      <c r="FDL173" s="1"/>
      <c r="FDM173" s="1"/>
      <c r="FDN173" s="1"/>
      <c r="FDO173" s="1"/>
      <c r="FDP173" s="1"/>
      <c r="FDQ173" s="1"/>
      <c r="FDR173" s="1"/>
      <c r="FDS173" s="1"/>
      <c r="FDT173" s="1"/>
      <c r="FDU173" s="1"/>
      <c r="FDV173" s="1"/>
      <c r="FDW173" s="1"/>
      <c r="FDX173" s="1"/>
      <c r="FDY173" s="1"/>
      <c r="FDZ173" s="1"/>
      <c r="FEA173" s="1"/>
      <c r="FEB173" s="1"/>
      <c r="FEC173" s="1"/>
      <c r="FED173" s="1"/>
      <c r="FEE173" s="1"/>
      <c r="FEF173" s="1"/>
      <c r="FEG173" s="1"/>
      <c r="FEH173" s="1"/>
      <c r="FEI173" s="1"/>
      <c r="FEJ173" s="1"/>
      <c r="FEK173" s="1"/>
      <c r="FEL173" s="1"/>
      <c r="FEM173" s="1"/>
      <c r="FEN173" s="1"/>
      <c r="FEO173" s="1"/>
      <c r="FEP173" s="1"/>
      <c r="FEQ173" s="1"/>
      <c r="FER173" s="1"/>
      <c r="FES173" s="1"/>
      <c r="FET173" s="1"/>
      <c r="FEU173" s="1"/>
      <c r="FEV173" s="1"/>
      <c r="FEW173" s="1"/>
      <c r="FEX173" s="1"/>
      <c r="FEY173" s="1"/>
      <c r="FEZ173" s="1"/>
      <c r="FFA173" s="1"/>
      <c r="FFB173" s="1"/>
      <c r="FFC173" s="1"/>
      <c r="FFD173" s="1"/>
      <c r="FFE173" s="1"/>
      <c r="FFF173" s="1"/>
      <c r="FFG173" s="1"/>
      <c r="FFH173" s="1"/>
      <c r="FFI173" s="1"/>
      <c r="FFJ173" s="1"/>
      <c r="FFK173" s="1"/>
      <c r="FFL173" s="1"/>
      <c r="FFM173" s="1"/>
      <c r="FFN173" s="1"/>
      <c r="FFO173" s="1"/>
      <c r="FFP173" s="1"/>
      <c r="FFQ173" s="1"/>
      <c r="FFR173" s="1"/>
      <c r="FFS173" s="1"/>
      <c r="FFT173" s="1"/>
      <c r="FFU173" s="1"/>
      <c r="FFV173" s="1"/>
      <c r="FFW173" s="1"/>
      <c r="FFX173" s="1"/>
      <c r="FFY173" s="1"/>
      <c r="FFZ173" s="1"/>
      <c r="FGA173" s="1"/>
      <c r="FGB173" s="1"/>
      <c r="FGC173" s="1"/>
      <c r="FGD173" s="1"/>
      <c r="FGE173" s="1"/>
      <c r="FGF173" s="1"/>
      <c r="FGG173" s="1"/>
      <c r="FGH173" s="1"/>
      <c r="FGI173" s="1"/>
      <c r="FGJ173" s="1"/>
      <c r="FGK173" s="1"/>
      <c r="FGL173" s="1"/>
      <c r="FGM173" s="1"/>
      <c r="FGN173" s="1"/>
      <c r="FGO173" s="1"/>
      <c r="FGP173" s="1"/>
      <c r="FGQ173" s="1"/>
      <c r="FGR173" s="1"/>
      <c r="FGS173" s="1"/>
      <c r="FGT173" s="1"/>
      <c r="FGU173" s="1"/>
      <c r="FGV173" s="1"/>
      <c r="FGW173" s="1"/>
      <c r="FGX173" s="1"/>
      <c r="FGY173" s="1"/>
      <c r="FGZ173" s="1"/>
      <c r="FHA173" s="1"/>
      <c r="FHB173" s="1"/>
      <c r="FHC173" s="1"/>
      <c r="FHD173" s="1"/>
      <c r="FHE173" s="1"/>
      <c r="FHF173" s="1"/>
      <c r="FHG173" s="1"/>
      <c r="FHH173" s="1"/>
      <c r="FHI173" s="1"/>
      <c r="FHJ173" s="1"/>
      <c r="FHK173" s="1"/>
      <c r="FHL173" s="1"/>
      <c r="FHM173" s="1"/>
      <c r="FHN173" s="1"/>
      <c r="FHO173" s="1"/>
      <c r="FHP173" s="1"/>
      <c r="FHQ173" s="1"/>
      <c r="FHR173" s="1"/>
      <c r="FHS173" s="1"/>
      <c r="FHT173" s="1"/>
      <c r="FHU173" s="1"/>
      <c r="FHV173" s="1"/>
      <c r="FHW173" s="1"/>
      <c r="FHX173" s="1"/>
      <c r="FHY173" s="1"/>
      <c r="FHZ173" s="1"/>
      <c r="FIA173" s="1"/>
      <c r="FIB173" s="1"/>
      <c r="FIC173" s="1"/>
      <c r="FID173" s="1"/>
      <c r="FIE173" s="1"/>
      <c r="FIF173" s="1"/>
      <c r="FIG173" s="1"/>
      <c r="FIH173" s="1"/>
      <c r="FII173" s="1"/>
      <c r="FIJ173" s="1"/>
      <c r="FIK173" s="1"/>
      <c r="FIL173" s="1"/>
      <c r="FIM173" s="1"/>
      <c r="FIN173" s="1"/>
      <c r="FIO173" s="1"/>
      <c r="FIP173" s="1"/>
      <c r="FIQ173" s="1"/>
      <c r="FIR173" s="1"/>
      <c r="FIS173" s="1"/>
      <c r="FIT173" s="1"/>
      <c r="FIU173" s="1"/>
      <c r="FIV173" s="1"/>
      <c r="FIW173" s="1"/>
      <c r="FIX173" s="1"/>
      <c r="FIY173" s="1"/>
      <c r="FIZ173" s="1"/>
      <c r="FJA173" s="1"/>
      <c r="FJB173" s="1"/>
      <c r="FJC173" s="1"/>
      <c r="FJD173" s="1"/>
      <c r="FJE173" s="1"/>
      <c r="FJF173" s="1"/>
      <c r="FJG173" s="1"/>
      <c r="FJH173" s="1"/>
      <c r="FJI173" s="1"/>
      <c r="FJJ173" s="1"/>
      <c r="FJK173" s="1"/>
      <c r="FJL173" s="1"/>
      <c r="FJM173" s="1"/>
      <c r="FJN173" s="1"/>
      <c r="FJO173" s="1"/>
      <c r="FJP173" s="1"/>
      <c r="FJQ173" s="1"/>
      <c r="FJR173" s="1"/>
      <c r="FJS173" s="1"/>
      <c r="FJT173" s="1"/>
      <c r="FJU173" s="1"/>
      <c r="FJV173" s="1"/>
      <c r="FJW173" s="1"/>
      <c r="FJX173" s="1"/>
      <c r="FJY173" s="1"/>
      <c r="FJZ173" s="1"/>
      <c r="FKA173" s="1"/>
      <c r="FKB173" s="1"/>
      <c r="FKC173" s="1"/>
      <c r="FKD173" s="1"/>
      <c r="FKE173" s="1"/>
      <c r="FKF173" s="1"/>
      <c r="FKG173" s="1"/>
      <c r="FKH173" s="1"/>
      <c r="FKI173" s="1"/>
      <c r="FKJ173" s="1"/>
      <c r="FKK173" s="1"/>
      <c r="FKL173" s="1"/>
      <c r="FKM173" s="1"/>
      <c r="FKN173" s="1"/>
      <c r="FKO173" s="1"/>
      <c r="FKP173" s="1"/>
      <c r="FKQ173" s="1"/>
      <c r="FKR173" s="1"/>
      <c r="FKS173" s="1"/>
      <c r="FKT173" s="1"/>
      <c r="FKU173" s="1"/>
      <c r="FKV173" s="1"/>
      <c r="FKW173" s="1"/>
      <c r="FKX173" s="1"/>
      <c r="FKY173" s="1"/>
      <c r="FKZ173" s="1"/>
      <c r="FLA173" s="1"/>
      <c r="FLB173" s="1"/>
      <c r="FLC173" s="1"/>
      <c r="FLD173" s="1"/>
      <c r="FLE173" s="1"/>
      <c r="FLF173" s="1"/>
      <c r="FLG173" s="1"/>
      <c r="FLH173" s="1"/>
      <c r="FLI173" s="1"/>
      <c r="FLJ173" s="1"/>
      <c r="FLK173" s="1"/>
      <c r="FLL173" s="1"/>
      <c r="FLM173" s="1"/>
      <c r="FLN173" s="1"/>
      <c r="FLO173" s="1"/>
      <c r="FLP173" s="1"/>
      <c r="FLQ173" s="1"/>
      <c r="FLR173" s="1"/>
      <c r="FLS173" s="1"/>
      <c r="FLT173" s="1"/>
      <c r="FLU173" s="1"/>
      <c r="FLV173" s="1"/>
      <c r="FLW173" s="1"/>
      <c r="FLX173" s="1"/>
      <c r="FLY173" s="1"/>
      <c r="FLZ173" s="1"/>
      <c r="FMA173" s="1"/>
      <c r="FMB173" s="1"/>
      <c r="FMC173" s="1"/>
      <c r="FMD173" s="1"/>
      <c r="FME173" s="1"/>
      <c r="FMF173" s="1"/>
      <c r="FMG173" s="1"/>
      <c r="FMH173" s="1"/>
      <c r="FMI173" s="1"/>
      <c r="FMJ173" s="1"/>
      <c r="FMK173" s="1"/>
      <c r="FML173" s="1"/>
      <c r="FMM173" s="1"/>
      <c r="FMN173" s="1"/>
      <c r="FMO173" s="1"/>
      <c r="FMP173" s="1"/>
      <c r="FMQ173" s="1"/>
      <c r="FMR173" s="1"/>
      <c r="FMS173" s="1"/>
      <c r="FMT173" s="1"/>
      <c r="FMU173" s="1"/>
      <c r="FMV173" s="1"/>
      <c r="FMW173" s="1"/>
      <c r="FMX173" s="1"/>
      <c r="FMY173" s="1"/>
      <c r="FMZ173" s="1"/>
      <c r="FNA173" s="1"/>
      <c r="FNB173" s="1"/>
      <c r="FNC173" s="1"/>
      <c r="FND173" s="1"/>
      <c r="FNE173" s="1"/>
      <c r="FNF173" s="1"/>
      <c r="FNG173" s="1"/>
      <c r="FNH173" s="1"/>
      <c r="FNI173" s="1"/>
      <c r="FNJ173" s="1"/>
      <c r="FNK173" s="1"/>
      <c r="FNL173" s="1"/>
      <c r="FNM173" s="1"/>
      <c r="FNN173" s="1"/>
      <c r="FNO173" s="1"/>
      <c r="FNP173" s="1"/>
      <c r="FNQ173" s="1"/>
      <c r="FNR173" s="1"/>
      <c r="FNS173" s="1"/>
      <c r="FNT173" s="1"/>
      <c r="FNU173" s="1"/>
      <c r="FNV173" s="1"/>
      <c r="FNW173" s="1"/>
      <c r="FNX173" s="1"/>
      <c r="FNY173" s="1"/>
      <c r="FNZ173" s="1"/>
      <c r="FOA173" s="1"/>
      <c r="FOB173" s="1"/>
      <c r="FOC173" s="1"/>
      <c r="FOD173" s="1"/>
      <c r="FOE173" s="1"/>
      <c r="FOF173" s="1"/>
      <c r="FOG173" s="1"/>
      <c r="FOH173" s="1"/>
      <c r="FOI173" s="1"/>
      <c r="FOJ173" s="1"/>
      <c r="FOK173" s="1"/>
      <c r="FOL173" s="1"/>
      <c r="FOM173" s="1"/>
      <c r="FON173" s="1"/>
      <c r="FOO173" s="1"/>
      <c r="FOP173" s="1"/>
      <c r="FOQ173" s="1"/>
      <c r="FOR173" s="1"/>
      <c r="FOS173" s="1"/>
      <c r="FOT173" s="1"/>
      <c r="FOU173" s="1"/>
      <c r="FOV173" s="1"/>
      <c r="FOW173" s="1"/>
      <c r="FOX173" s="1"/>
      <c r="FOY173" s="1"/>
      <c r="FOZ173" s="1"/>
      <c r="FPA173" s="1"/>
      <c r="FPB173" s="1"/>
      <c r="FPC173" s="1"/>
      <c r="FPD173" s="1"/>
      <c r="FPE173" s="1"/>
      <c r="FPF173" s="1"/>
      <c r="FPG173" s="1"/>
      <c r="FPH173" s="1"/>
      <c r="FPI173" s="1"/>
      <c r="FPJ173" s="1"/>
      <c r="FPK173" s="1"/>
      <c r="FPL173" s="1"/>
      <c r="FPM173" s="1"/>
      <c r="FPN173" s="1"/>
      <c r="FPO173" s="1"/>
      <c r="FPP173" s="1"/>
      <c r="FPQ173" s="1"/>
      <c r="FPR173" s="1"/>
      <c r="FPS173" s="1"/>
      <c r="FPT173" s="1"/>
      <c r="FPU173" s="1"/>
      <c r="FPV173" s="1"/>
      <c r="FPW173" s="1"/>
      <c r="FPX173" s="1"/>
      <c r="FPY173" s="1"/>
      <c r="FPZ173" s="1"/>
      <c r="FQA173" s="1"/>
      <c r="FQB173" s="1"/>
      <c r="FQC173" s="1"/>
      <c r="FQD173" s="1"/>
      <c r="FQE173" s="1"/>
      <c r="FQF173" s="1"/>
      <c r="FQG173" s="1"/>
      <c r="FQH173" s="1"/>
      <c r="FQI173" s="1"/>
      <c r="FQJ173" s="1"/>
      <c r="FQK173" s="1"/>
      <c r="FQL173" s="1"/>
      <c r="FQM173" s="1"/>
      <c r="FQN173" s="1"/>
      <c r="FQO173" s="1"/>
      <c r="FQP173" s="1"/>
      <c r="FQQ173" s="1"/>
      <c r="FQR173" s="1"/>
      <c r="FQS173" s="1"/>
      <c r="FQT173" s="1"/>
      <c r="FQU173" s="1"/>
      <c r="FQV173" s="1"/>
      <c r="FQW173" s="1"/>
      <c r="FQX173" s="1"/>
      <c r="FQY173" s="1"/>
      <c r="FQZ173" s="1"/>
      <c r="FRA173" s="1"/>
      <c r="FRB173" s="1"/>
      <c r="FRC173" s="1"/>
      <c r="FRD173" s="1"/>
      <c r="FRE173" s="1"/>
      <c r="FRF173" s="1"/>
      <c r="FRG173" s="1"/>
      <c r="FRH173" s="1"/>
      <c r="FRI173" s="1"/>
      <c r="FRJ173" s="1"/>
      <c r="FRK173" s="1"/>
      <c r="FRL173" s="1"/>
      <c r="FRM173" s="1"/>
      <c r="FRN173" s="1"/>
      <c r="FRO173" s="1"/>
      <c r="FRP173" s="1"/>
      <c r="FRQ173" s="1"/>
      <c r="FRR173" s="1"/>
      <c r="FRS173" s="1"/>
      <c r="FRT173" s="1"/>
      <c r="FRU173" s="1"/>
      <c r="FRV173" s="1"/>
      <c r="FRW173" s="1"/>
      <c r="FRX173" s="1"/>
      <c r="FRY173" s="1"/>
      <c r="FRZ173" s="1"/>
      <c r="FSA173" s="1"/>
      <c r="FSB173" s="1"/>
      <c r="FSC173" s="1"/>
      <c r="FSD173" s="1"/>
      <c r="FSE173" s="1"/>
      <c r="FSF173" s="1"/>
      <c r="FSG173" s="1"/>
      <c r="FSH173" s="1"/>
      <c r="FSI173" s="1"/>
      <c r="FSJ173" s="1"/>
      <c r="FSK173" s="1"/>
      <c r="FSL173" s="1"/>
      <c r="FSM173" s="1"/>
      <c r="FSN173" s="1"/>
      <c r="FSO173" s="1"/>
      <c r="FSP173" s="1"/>
      <c r="FSQ173" s="1"/>
      <c r="FSR173" s="1"/>
      <c r="FSS173" s="1"/>
      <c r="FST173" s="1"/>
      <c r="FSU173" s="1"/>
      <c r="FSV173" s="1"/>
      <c r="FSW173" s="1"/>
      <c r="FSX173" s="1"/>
      <c r="FSY173" s="1"/>
      <c r="FSZ173" s="1"/>
      <c r="FTA173" s="1"/>
      <c r="FTB173" s="1"/>
      <c r="FTC173" s="1"/>
      <c r="FTD173" s="1"/>
      <c r="FTE173" s="1"/>
      <c r="FTF173" s="1"/>
      <c r="FTG173" s="1"/>
      <c r="FTH173" s="1"/>
      <c r="FTI173" s="1"/>
      <c r="FTJ173" s="1"/>
      <c r="FTK173" s="1"/>
      <c r="FTL173" s="1"/>
      <c r="FTM173" s="1"/>
      <c r="FTN173" s="1"/>
      <c r="FTO173" s="1"/>
      <c r="FTP173" s="1"/>
      <c r="FTQ173" s="1"/>
      <c r="FTR173" s="1"/>
      <c r="FTS173" s="1"/>
      <c r="FTT173" s="1"/>
      <c r="FTU173" s="1"/>
      <c r="FTV173" s="1"/>
      <c r="FTW173" s="1"/>
      <c r="FTX173" s="1"/>
      <c r="FTY173" s="1"/>
      <c r="FTZ173" s="1"/>
      <c r="FUA173" s="1"/>
      <c r="FUB173" s="1"/>
      <c r="FUC173" s="1"/>
      <c r="FUD173" s="1"/>
      <c r="FUE173" s="1"/>
      <c r="FUF173" s="1"/>
      <c r="FUG173" s="1"/>
      <c r="FUH173" s="1"/>
      <c r="FUI173" s="1"/>
      <c r="FUJ173" s="1"/>
      <c r="FUK173" s="1"/>
      <c r="FUL173" s="1"/>
      <c r="FUM173" s="1"/>
      <c r="FUN173" s="1"/>
      <c r="FUO173" s="1"/>
      <c r="FUP173" s="1"/>
      <c r="FUQ173" s="1"/>
      <c r="FUR173" s="1"/>
      <c r="FUS173" s="1"/>
      <c r="FUT173" s="1"/>
      <c r="FUU173" s="1"/>
      <c r="FUV173" s="1"/>
      <c r="FUW173" s="1"/>
      <c r="FUX173" s="1"/>
      <c r="FUY173" s="1"/>
      <c r="FUZ173" s="1"/>
      <c r="FVA173" s="1"/>
      <c r="FVB173" s="1"/>
      <c r="FVC173" s="1"/>
      <c r="FVD173" s="1"/>
      <c r="FVE173" s="1"/>
      <c r="FVF173" s="1"/>
      <c r="FVG173" s="1"/>
      <c r="FVH173" s="1"/>
      <c r="FVI173" s="1"/>
      <c r="FVJ173" s="1"/>
      <c r="FVK173" s="1"/>
      <c r="FVL173" s="1"/>
      <c r="FVM173" s="1"/>
      <c r="FVN173" s="1"/>
      <c r="FVO173" s="1"/>
      <c r="FVP173" s="1"/>
      <c r="FVQ173" s="1"/>
      <c r="FVR173" s="1"/>
      <c r="FVS173" s="1"/>
      <c r="FVT173" s="1"/>
      <c r="FVU173" s="1"/>
      <c r="FVV173" s="1"/>
      <c r="FVW173" s="1"/>
      <c r="FVX173" s="1"/>
      <c r="FVY173" s="1"/>
      <c r="FVZ173" s="1"/>
      <c r="FWA173" s="1"/>
      <c r="FWB173" s="1"/>
      <c r="FWC173" s="1"/>
      <c r="FWD173" s="1"/>
      <c r="FWE173" s="1"/>
      <c r="FWF173" s="1"/>
      <c r="FWG173" s="1"/>
      <c r="FWH173" s="1"/>
      <c r="FWI173" s="1"/>
      <c r="FWJ173" s="1"/>
      <c r="FWK173" s="1"/>
      <c r="FWL173" s="1"/>
      <c r="FWM173" s="1"/>
      <c r="FWN173" s="1"/>
      <c r="FWO173" s="1"/>
      <c r="FWP173" s="1"/>
      <c r="FWQ173" s="1"/>
      <c r="FWR173" s="1"/>
      <c r="FWS173" s="1"/>
      <c r="FWT173" s="1"/>
      <c r="FWU173" s="1"/>
      <c r="FWV173" s="1"/>
      <c r="FWW173" s="1"/>
      <c r="FWX173" s="1"/>
      <c r="FWY173" s="1"/>
      <c r="FWZ173" s="1"/>
      <c r="FXA173" s="1"/>
      <c r="FXB173" s="1"/>
      <c r="FXC173" s="1"/>
      <c r="FXD173" s="1"/>
      <c r="FXE173" s="1"/>
      <c r="FXF173" s="1"/>
      <c r="FXG173" s="1"/>
      <c r="FXH173" s="1"/>
      <c r="FXI173" s="1"/>
      <c r="FXJ173" s="1"/>
      <c r="FXK173" s="1"/>
      <c r="FXL173" s="1"/>
      <c r="FXM173" s="1"/>
      <c r="FXN173" s="1"/>
      <c r="FXO173" s="1"/>
      <c r="FXP173" s="1"/>
      <c r="FXQ173" s="1"/>
      <c r="FXR173" s="1"/>
      <c r="FXS173" s="1"/>
      <c r="FXT173" s="1"/>
      <c r="FXU173" s="1"/>
      <c r="FXV173" s="1"/>
      <c r="FXW173" s="1"/>
      <c r="FXX173" s="1"/>
      <c r="FXY173" s="1"/>
      <c r="FXZ173" s="1"/>
      <c r="FYA173" s="1"/>
      <c r="FYB173" s="1"/>
      <c r="FYC173" s="1"/>
      <c r="FYD173" s="1"/>
      <c r="FYE173" s="1"/>
      <c r="FYF173" s="1"/>
      <c r="FYG173" s="1"/>
      <c r="FYH173" s="1"/>
      <c r="FYI173" s="1"/>
      <c r="FYJ173" s="1"/>
      <c r="FYK173" s="1"/>
      <c r="FYL173" s="1"/>
      <c r="FYM173" s="1"/>
      <c r="FYN173" s="1"/>
      <c r="FYO173" s="1"/>
      <c r="FYP173" s="1"/>
      <c r="FYQ173" s="1"/>
      <c r="FYR173" s="1"/>
      <c r="FYS173" s="1"/>
      <c r="FYT173" s="1"/>
      <c r="FYU173" s="1"/>
      <c r="FYV173" s="1"/>
      <c r="FYW173" s="1"/>
      <c r="FYX173" s="1"/>
      <c r="FYY173" s="1"/>
      <c r="FYZ173" s="1"/>
      <c r="FZA173" s="1"/>
      <c r="FZB173" s="1"/>
      <c r="FZC173" s="1"/>
      <c r="FZD173" s="1"/>
      <c r="FZE173" s="1"/>
      <c r="FZF173" s="1"/>
      <c r="FZG173" s="1"/>
      <c r="FZH173" s="1"/>
      <c r="FZI173" s="1"/>
      <c r="FZJ173" s="1"/>
      <c r="FZK173" s="1"/>
      <c r="FZL173" s="1"/>
      <c r="FZM173" s="1"/>
      <c r="FZN173" s="1"/>
      <c r="FZO173" s="1"/>
      <c r="FZP173" s="1"/>
      <c r="FZQ173" s="1"/>
      <c r="FZR173" s="1"/>
      <c r="FZS173" s="1"/>
      <c r="FZT173" s="1"/>
      <c r="FZU173" s="1"/>
      <c r="FZV173" s="1"/>
      <c r="FZW173" s="1"/>
      <c r="FZX173" s="1"/>
      <c r="FZY173" s="1"/>
      <c r="FZZ173" s="1"/>
      <c r="GAA173" s="1"/>
      <c r="GAB173" s="1"/>
      <c r="GAC173" s="1"/>
      <c r="GAD173" s="1"/>
      <c r="GAE173" s="1"/>
      <c r="GAF173" s="1"/>
      <c r="GAG173" s="1"/>
      <c r="GAH173" s="1"/>
      <c r="GAI173" s="1"/>
      <c r="GAJ173" s="1"/>
      <c r="GAK173" s="1"/>
      <c r="GAL173" s="1"/>
      <c r="GAM173" s="1"/>
      <c r="GAN173" s="1"/>
      <c r="GAO173" s="1"/>
      <c r="GAP173" s="1"/>
      <c r="GAQ173" s="1"/>
      <c r="GAR173" s="1"/>
      <c r="GAS173" s="1"/>
      <c r="GAT173" s="1"/>
      <c r="GAU173" s="1"/>
      <c r="GAV173" s="1"/>
      <c r="GAW173" s="1"/>
      <c r="GAX173" s="1"/>
      <c r="GAY173" s="1"/>
      <c r="GAZ173" s="1"/>
      <c r="GBA173" s="1"/>
      <c r="GBB173" s="1"/>
      <c r="GBC173" s="1"/>
      <c r="GBD173" s="1"/>
      <c r="GBE173" s="1"/>
      <c r="GBF173" s="1"/>
      <c r="GBG173" s="1"/>
      <c r="GBH173" s="1"/>
      <c r="GBI173" s="1"/>
      <c r="GBJ173" s="1"/>
      <c r="GBK173" s="1"/>
      <c r="GBL173" s="1"/>
      <c r="GBM173" s="1"/>
      <c r="GBN173" s="1"/>
      <c r="GBO173" s="1"/>
      <c r="GBP173" s="1"/>
      <c r="GBQ173" s="1"/>
      <c r="GBR173" s="1"/>
      <c r="GBS173" s="1"/>
      <c r="GBT173" s="1"/>
      <c r="GBU173" s="1"/>
      <c r="GBV173" s="1"/>
      <c r="GBW173" s="1"/>
      <c r="GBX173" s="1"/>
      <c r="GBY173" s="1"/>
      <c r="GBZ173" s="1"/>
      <c r="GCA173" s="1"/>
      <c r="GCB173" s="1"/>
      <c r="GCC173" s="1"/>
      <c r="GCD173" s="1"/>
      <c r="GCE173" s="1"/>
      <c r="GCF173" s="1"/>
      <c r="GCG173" s="1"/>
      <c r="GCH173" s="1"/>
      <c r="GCI173" s="1"/>
      <c r="GCJ173" s="1"/>
      <c r="GCK173" s="1"/>
      <c r="GCL173" s="1"/>
      <c r="GCM173" s="1"/>
      <c r="GCN173" s="1"/>
      <c r="GCO173" s="1"/>
      <c r="GCP173" s="1"/>
      <c r="GCQ173" s="1"/>
      <c r="GCR173" s="1"/>
      <c r="GCS173" s="1"/>
      <c r="GCT173" s="1"/>
      <c r="GCU173" s="1"/>
      <c r="GCV173" s="1"/>
      <c r="GCW173" s="1"/>
      <c r="GCX173" s="1"/>
      <c r="GCY173" s="1"/>
      <c r="GCZ173" s="1"/>
      <c r="GDA173" s="1"/>
      <c r="GDB173" s="1"/>
      <c r="GDC173" s="1"/>
      <c r="GDD173" s="1"/>
      <c r="GDE173" s="1"/>
      <c r="GDF173" s="1"/>
      <c r="GDG173" s="1"/>
      <c r="GDH173" s="1"/>
      <c r="GDI173" s="1"/>
      <c r="GDJ173" s="1"/>
      <c r="GDK173" s="1"/>
      <c r="GDL173" s="1"/>
      <c r="GDM173" s="1"/>
      <c r="GDN173" s="1"/>
      <c r="GDO173" s="1"/>
      <c r="GDP173" s="1"/>
      <c r="GDQ173" s="1"/>
      <c r="GDR173" s="1"/>
      <c r="GDS173" s="1"/>
      <c r="GDT173" s="1"/>
      <c r="GDU173" s="1"/>
      <c r="GDV173" s="1"/>
      <c r="GDW173" s="1"/>
      <c r="GDX173" s="1"/>
      <c r="GDY173" s="1"/>
      <c r="GDZ173" s="1"/>
      <c r="GEA173" s="1"/>
      <c r="GEB173" s="1"/>
      <c r="GEC173" s="1"/>
      <c r="GED173" s="1"/>
      <c r="GEE173" s="1"/>
      <c r="GEF173" s="1"/>
      <c r="GEG173" s="1"/>
      <c r="GEH173" s="1"/>
      <c r="GEI173" s="1"/>
      <c r="GEJ173" s="1"/>
      <c r="GEK173" s="1"/>
      <c r="GEL173" s="1"/>
      <c r="GEM173" s="1"/>
      <c r="GEN173" s="1"/>
      <c r="GEO173" s="1"/>
      <c r="GEP173" s="1"/>
      <c r="GEQ173" s="1"/>
      <c r="GER173" s="1"/>
      <c r="GES173" s="1"/>
      <c r="GET173" s="1"/>
      <c r="GEU173" s="1"/>
      <c r="GEV173" s="1"/>
      <c r="GEW173" s="1"/>
      <c r="GEX173" s="1"/>
      <c r="GEY173" s="1"/>
      <c r="GEZ173" s="1"/>
      <c r="GFA173" s="1"/>
      <c r="GFB173" s="1"/>
      <c r="GFC173" s="1"/>
      <c r="GFD173" s="1"/>
      <c r="GFE173" s="1"/>
      <c r="GFF173" s="1"/>
      <c r="GFG173" s="1"/>
      <c r="GFH173" s="1"/>
      <c r="GFI173" s="1"/>
      <c r="GFJ173" s="1"/>
      <c r="GFK173" s="1"/>
      <c r="GFL173" s="1"/>
      <c r="GFM173" s="1"/>
      <c r="GFN173" s="1"/>
      <c r="GFO173" s="1"/>
      <c r="GFP173" s="1"/>
      <c r="GFQ173" s="1"/>
      <c r="GFR173" s="1"/>
      <c r="GFS173" s="1"/>
      <c r="GFT173" s="1"/>
      <c r="GFU173" s="1"/>
      <c r="GFV173" s="1"/>
      <c r="GFW173" s="1"/>
      <c r="GFX173" s="1"/>
      <c r="GFY173" s="1"/>
      <c r="GFZ173" s="1"/>
      <c r="GGA173" s="1"/>
      <c r="GGB173" s="1"/>
      <c r="GGC173" s="1"/>
      <c r="GGD173" s="1"/>
      <c r="GGE173" s="1"/>
      <c r="GGF173" s="1"/>
      <c r="GGG173" s="1"/>
      <c r="GGH173" s="1"/>
      <c r="GGI173" s="1"/>
      <c r="GGJ173" s="1"/>
      <c r="GGK173" s="1"/>
      <c r="GGL173" s="1"/>
      <c r="GGM173" s="1"/>
      <c r="GGN173" s="1"/>
      <c r="GGO173" s="1"/>
      <c r="GGP173" s="1"/>
      <c r="GGQ173" s="1"/>
      <c r="GGR173" s="1"/>
      <c r="GGS173" s="1"/>
      <c r="GGT173" s="1"/>
      <c r="GGU173" s="1"/>
      <c r="GGV173" s="1"/>
      <c r="GGW173" s="1"/>
      <c r="GGX173" s="1"/>
      <c r="GGY173" s="1"/>
      <c r="GGZ173" s="1"/>
      <c r="GHA173" s="1"/>
      <c r="GHB173" s="1"/>
      <c r="GHC173" s="1"/>
      <c r="GHD173" s="1"/>
      <c r="GHE173" s="1"/>
      <c r="GHF173" s="1"/>
      <c r="GHG173" s="1"/>
      <c r="GHH173" s="1"/>
      <c r="GHI173" s="1"/>
      <c r="GHJ173" s="1"/>
      <c r="GHK173" s="1"/>
      <c r="GHL173" s="1"/>
      <c r="GHM173" s="1"/>
      <c r="GHN173" s="1"/>
      <c r="GHO173" s="1"/>
      <c r="GHP173" s="1"/>
      <c r="GHQ173" s="1"/>
      <c r="GHR173" s="1"/>
      <c r="GHS173" s="1"/>
      <c r="GHT173" s="1"/>
      <c r="GHU173" s="1"/>
      <c r="GHV173" s="1"/>
      <c r="GHW173" s="1"/>
      <c r="GHX173" s="1"/>
      <c r="GHY173" s="1"/>
      <c r="GHZ173" s="1"/>
      <c r="GIA173" s="1"/>
      <c r="GIB173" s="1"/>
      <c r="GIC173" s="1"/>
      <c r="GID173" s="1"/>
      <c r="GIE173" s="1"/>
      <c r="GIF173" s="1"/>
      <c r="GIG173" s="1"/>
      <c r="GIH173" s="1"/>
      <c r="GII173" s="1"/>
      <c r="GIJ173" s="1"/>
      <c r="GIK173" s="1"/>
      <c r="GIL173" s="1"/>
      <c r="GIM173" s="1"/>
      <c r="GIN173" s="1"/>
      <c r="GIO173" s="1"/>
      <c r="GIP173" s="1"/>
      <c r="GIQ173" s="1"/>
      <c r="GIR173" s="1"/>
      <c r="GIS173" s="1"/>
      <c r="GIT173" s="1"/>
      <c r="GIU173" s="1"/>
      <c r="GIV173" s="1"/>
      <c r="GIW173" s="1"/>
      <c r="GIX173" s="1"/>
      <c r="GIY173" s="1"/>
      <c r="GIZ173" s="1"/>
      <c r="GJA173" s="1"/>
      <c r="GJB173" s="1"/>
      <c r="GJC173" s="1"/>
      <c r="GJD173" s="1"/>
      <c r="GJE173" s="1"/>
      <c r="GJF173" s="1"/>
      <c r="GJG173" s="1"/>
      <c r="GJH173" s="1"/>
      <c r="GJI173" s="1"/>
      <c r="GJJ173" s="1"/>
      <c r="GJK173" s="1"/>
      <c r="GJL173" s="1"/>
      <c r="GJM173" s="1"/>
      <c r="GJN173" s="1"/>
      <c r="GJO173" s="1"/>
      <c r="GJP173" s="1"/>
      <c r="GJQ173" s="1"/>
      <c r="GJR173" s="1"/>
      <c r="GJS173" s="1"/>
      <c r="GJT173" s="1"/>
      <c r="GJU173" s="1"/>
      <c r="GJV173" s="1"/>
      <c r="GJW173" s="1"/>
      <c r="GJX173" s="1"/>
      <c r="GJY173" s="1"/>
      <c r="GJZ173" s="1"/>
      <c r="GKA173" s="1"/>
      <c r="GKB173" s="1"/>
      <c r="GKC173" s="1"/>
      <c r="GKD173" s="1"/>
      <c r="GKE173" s="1"/>
      <c r="GKF173" s="1"/>
      <c r="GKG173" s="1"/>
      <c r="GKH173" s="1"/>
      <c r="GKI173" s="1"/>
      <c r="GKJ173" s="1"/>
      <c r="GKK173" s="1"/>
      <c r="GKL173" s="1"/>
      <c r="GKM173" s="1"/>
      <c r="GKN173" s="1"/>
      <c r="GKO173" s="1"/>
      <c r="GKP173" s="1"/>
      <c r="GKQ173" s="1"/>
      <c r="GKR173" s="1"/>
      <c r="GKS173" s="1"/>
      <c r="GKT173" s="1"/>
      <c r="GKU173" s="1"/>
      <c r="GKV173" s="1"/>
      <c r="GKW173" s="1"/>
      <c r="GKX173" s="1"/>
      <c r="GKY173" s="1"/>
      <c r="GKZ173" s="1"/>
      <c r="GLA173" s="1"/>
      <c r="GLB173" s="1"/>
      <c r="GLC173" s="1"/>
      <c r="GLD173" s="1"/>
      <c r="GLE173" s="1"/>
      <c r="GLF173" s="1"/>
      <c r="GLG173" s="1"/>
      <c r="GLH173" s="1"/>
      <c r="GLI173" s="1"/>
      <c r="GLJ173" s="1"/>
      <c r="GLK173" s="1"/>
      <c r="GLL173" s="1"/>
      <c r="GLM173" s="1"/>
      <c r="GLN173" s="1"/>
      <c r="GLO173" s="1"/>
      <c r="GLP173" s="1"/>
      <c r="GLQ173" s="1"/>
      <c r="GLR173" s="1"/>
      <c r="GLS173" s="1"/>
      <c r="GLT173" s="1"/>
      <c r="GLU173" s="1"/>
      <c r="GLV173" s="1"/>
      <c r="GLW173" s="1"/>
      <c r="GLX173" s="1"/>
      <c r="GLY173" s="1"/>
      <c r="GLZ173" s="1"/>
      <c r="GMA173" s="1"/>
      <c r="GMB173" s="1"/>
      <c r="GMC173" s="1"/>
      <c r="GMD173" s="1"/>
      <c r="GME173" s="1"/>
      <c r="GMF173" s="1"/>
      <c r="GMG173" s="1"/>
      <c r="GMH173" s="1"/>
      <c r="GMI173" s="1"/>
      <c r="GMJ173" s="1"/>
      <c r="GMK173" s="1"/>
      <c r="GML173" s="1"/>
      <c r="GMM173" s="1"/>
      <c r="GMN173" s="1"/>
      <c r="GMO173" s="1"/>
      <c r="GMP173" s="1"/>
      <c r="GMQ173" s="1"/>
      <c r="GMR173" s="1"/>
      <c r="GMS173" s="1"/>
      <c r="GMT173" s="1"/>
      <c r="GMU173" s="1"/>
      <c r="GMV173" s="1"/>
      <c r="GMW173" s="1"/>
      <c r="GMX173" s="1"/>
      <c r="GMY173" s="1"/>
      <c r="GMZ173" s="1"/>
      <c r="GNA173" s="1"/>
      <c r="GNB173" s="1"/>
      <c r="GNC173" s="1"/>
      <c r="GND173" s="1"/>
      <c r="GNE173" s="1"/>
      <c r="GNF173" s="1"/>
      <c r="GNG173" s="1"/>
      <c r="GNH173" s="1"/>
      <c r="GNI173" s="1"/>
      <c r="GNJ173" s="1"/>
      <c r="GNK173" s="1"/>
      <c r="GNL173" s="1"/>
      <c r="GNM173" s="1"/>
      <c r="GNN173" s="1"/>
      <c r="GNO173" s="1"/>
      <c r="GNP173" s="1"/>
      <c r="GNQ173" s="1"/>
      <c r="GNR173" s="1"/>
      <c r="GNS173" s="1"/>
      <c r="GNT173" s="1"/>
      <c r="GNU173" s="1"/>
      <c r="GNV173" s="1"/>
      <c r="GNW173" s="1"/>
      <c r="GNX173" s="1"/>
      <c r="GNY173" s="1"/>
      <c r="GNZ173" s="1"/>
      <c r="GOA173" s="1"/>
      <c r="GOB173" s="1"/>
      <c r="GOC173" s="1"/>
      <c r="GOD173" s="1"/>
      <c r="GOE173" s="1"/>
      <c r="GOF173" s="1"/>
      <c r="GOG173" s="1"/>
      <c r="GOH173" s="1"/>
      <c r="GOI173" s="1"/>
      <c r="GOJ173" s="1"/>
      <c r="GOK173" s="1"/>
      <c r="GOL173" s="1"/>
      <c r="GOM173" s="1"/>
      <c r="GON173" s="1"/>
      <c r="GOO173" s="1"/>
      <c r="GOP173" s="1"/>
      <c r="GOQ173" s="1"/>
      <c r="GOR173" s="1"/>
      <c r="GOS173" s="1"/>
      <c r="GOT173" s="1"/>
      <c r="GOU173" s="1"/>
      <c r="GOV173" s="1"/>
      <c r="GOW173" s="1"/>
      <c r="GOX173" s="1"/>
      <c r="GOY173" s="1"/>
      <c r="GOZ173" s="1"/>
      <c r="GPA173" s="1"/>
      <c r="GPB173" s="1"/>
      <c r="GPC173" s="1"/>
      <c r="GPD173" s="1"/>
      <c r="GPE173" s="1"/>
      <c r="GPF173" s="1"/>
      <c r="GPG173" s="1"/>
      <c r="GPH173" s="1"/>
      <c r="GPI173" s="1"/>
      <c r="GPJ173" s="1"/>
      <c r="GPK173" s="1"/>
      <c r="GPL173" s="1"/>
      <c r="GPM173" s="1"/>
      <c r="GPN173" s="1"/>
      <c r="GPO173" s="1"/>
      <c r="GPP173" s="1"/>
      <c r="GPQ173" s="1"/>
      <c r="GPR173" s="1"/>
      <c r="GPS173" s="1"/>
      <c r="GPT173" s="1"/>
      <c r="GPU173" s="1"/>
      <c r="GPV173" s="1"/>
      <c r="GPW173" s="1"/>
      <c r="GPX173" s="1"/>
      <c r="GPY173" s="1"/>
      <c r="GPZ173" s="1"/>
      <c r="GQA173" s="1"/>
      <c r="GQB173" s="1"/>
      <c r="GQC173" s="1"/>
      <c r="GQD173" s="1"/>
      <c r="GQE173" s="1"/>
      <c r="GQF173" s="1"/>
      <c r="GQG173" s="1"/>
      <c r="GQH173" s="1"/>
      <c r="GQI173" s="1"/>
      <c r="GQJ173" s="1"/>
      <c r="GQK173" s="1"/>
      <c r="GQL173" s="1"/>
      <c r="GQM173" s="1"/>
      <c r="GQN173" s="1"/>
      <c r="GQO173" s="1"/>
      <c r="GQP173" s="1"/>
      <c r="GQQ173" s="1"/>
      <c r="GQR173" s="1"/>
      <c r="GQS173" s="1"/>
      <c r="GQT173" s="1"/>
      <c r="GQU173" s="1"/>
      <c r="GQV173" s="1"/>
      <c r="GQW173" s="1"/>
      <c r="GQX173" s="1"/>
      <c r="GQY173" s="1"/>
      <c r="GQZ173" s="1"/>
      <c r="GRA173" s="1"/>
      <c r="GRB173" s="1"/>
      <c r="GRC173" s="1"/>
      <c r="GRD173" s="1"/>
      <c r="GRE173" s="1"/>
      <c r="GRF173" s="1"/>
      <c r="GRG173" s="1"/>
      <c r="GRH173" s="1"/>
      <c r="GRI173" s="1"/>
      <c r="GRJ173" s="1"/>
      <c r="GRK173" s="1"/>
      <c r="GRL173" s="1"/>
      <c r="GRM173" s="1"/>
      <c r="GRN173" s="1"/>
      <c r="GRO173" s="1"/>
      <c r="GRP173" s="1"/>
      <c r="GRQ173" s="1"/>
      <c r="GRR173" s="1"/>
      <c r="GRS173" s="1"/>
      <c r="GRT173" s="1"/>
      <c r="GRU173" s="1"/>
      <c r="GRV173" s="1"/>
      <c r="GRW173" s="1"/>
      <c r="GRX173" s="1"/>
      <c r="GRY173" s="1"/>
      <c r="GRZ173" s="1"/>
      <c r="GSA173" s="1"/>
      <c r="GSB173" s="1"/>
      <c r="GSC173" s="1"/>
      <c r="GSD173" s="1"/>
      <c r="GSE173" s="1"/>
      <c r="GSF173" s="1"/>
      <c r="GSG173" s="1"/>
      <c r="GSH173" s="1"/>
      <c r="GSI173" s="1"/>
      <c r="GSJ173" s="1"/>
      <c r="GSK173" s="1"/>
      <c r="GSL173" s="1"/>
      <c r="GSM173" s="1"/>
      <c r="GSN173" s="1"/>
      <c r="GSO173" s="1"/>
      <c r="GSP173" s="1"/>
      <c r="GSQ173" s="1"/>
      <c r="GSR173" s="1"/>
      <c r="GSS173" s="1"/>
      <c r="GST173" s="1"/>
      <c r="GSU173" s="1"/>
      <c r="GSV173" s="1"/>
      <c r="GSW173" s="1"/>
      <c r="GSX173" s="1"/>
      <c r="GSY173" s="1"/>
      <c r="GSZ173" s="1"/>
      <c r="GTA173" s="1"/>
      <c r="GTB173" s="1"/>
      <c r="GTC173" s="1"/>
      <c r="GTD173" s="1"/>
      <c r="GTE173" s="1"/>
      <c r="GTF173" s="1"/>
      <c r="GTG173" s="1"/>
      <c r="GTH173" s="1"/>
      <c r="GTI173" s="1"/>
      <c r="GTJ173" s="1"/>
      <c r="GTK173" s="1"/>
      <c r="GTL173" s="1"/>
      <c r="GTM173" s="1"/>
      <c r="GTN173" s="1"/>
      <c r="GTO173" s="1"/>
      <c r="GTP173" s="1"/>
      <c r="GTQ173" s="1"/>
      <c r="GTR173" s="1"/>
      <c r="GTS173" s="1"/>
      <c r="GTT173" s="1"/>
      <c r="GTU173" s="1"/>
      <c r="GTV173" s="1"/>
      <c r="GTW173" s="1"/>
      <c r="GTX173" s="1"/>
      <c r="GTY173" s="1"/>
      <c r="GTZ173" s="1"/>
      <c r="GUA173" s="1"/>
      <c r="GUB173" s="1"/>
      <c r="GUC173" s="1"/>
      <c r="GUD173" s="1"/>
      <c r="GUE173" s="1"/>
      <c r="GUF173" s="1"/>
      <c r="GUG173" s="1"/>
      <c r="GUH173" s="1"/>
      <c r="GUI173" s="1"/>
      <c r="GUJ173" s="1"/>
      <c r="GUK173" s="1"/>
      <c r="GUL173" s="1"/>
      <c r="GUM173" s="1"/>
      <c r="GUN173" s="1"/>
      <c r="GUO173" s="1"/>
      <c r="GUP173" s="1"/>
      <c r="GUQ173" s="1"/>
      <c r="GUR173" s="1"/>
      <c r="GUS173" s="1"/>
      <c r="GUT173" s="1"/>
      <c r="GUU173" s="1"/>
      <c r="GUV173" s="1"/>
      <c r="GUW173" s="1"/>
      <c r="GUX173" s="1"/>
      <c r="GUY173" s="1"/>
      <c r="GUZ173" s="1"/>
      <c r="GVA173" s="1"/>
      <c r="GVB173" s="1"/>
      <c r="GVC173" s="1"/>
      <c r="GVD173" s="1"/>
      <c r="GVE173" s="1"/>
      <c r="GVF173" s="1"/>
      <c r="GVG173" s="1"/>
      <c r="GVH173" s="1"/>
      <c r="GVI173" s="1"/>
      <c r="GVJ173" s="1"/>
      <c r="GVK173" s="1"/>
      <c r="GVL173" s="1"/>
      <c r="GVM173" s="1"/>
      <c r="GVN173" s="1"/>
      <c r="GVO173" s="1"/>
      <c r="GVP173" s="1"/>
      <c r="GVQ173" s="1"/>
      <c r="GVR173" s="1"/>
      <c r="GVS173" s="1"/>
      <c r="GVT173" s="1"/>
      <c r="GVU173" s="1"/>
      <c r="GVV173" s="1"/>
      <c r="GVW173" s="1"/>
      <c r="GVX173" s="1"/>
      <c r="GVY173" s="1"/>
      <c r="GVZ173" s="1"/>
      <c r="GWA173" s="1"/>
      <c r="GWB173" s="1"/>
      <c r="GWC173" s="1"/>
      <c r="GWD173" s="1"/>
      <c r="GWE173" s="1"/>
      <c r="GWF173" s="1"/>
      <c r="GWG173" s="1"/>
      <c r="GWH173" s="1"/>
      <c r="GWI173" s="1"/>
      <c r="GWJ173" s="1"/>
      <c r="GWK173" s="1"/>
      <c r="GWL173" s="1"/>
      <c r="GWM173" s="1"/>
      <c r="GWN173" s="1"/>
      <c r="GWO173" s="1"/>
      <c r="GWP173" s="1"/>
      <c r="GWQ173" s="1"/>
      <c r="GWR173" s="1"/>
      <c r="GWS173" s="1"/>
      <c r="GWT173" s="1"/>
      <c r="GWU173" s="1"/>
      <c r="GWV173" s="1"/>
      <c r="GWW173" s="1"/>
      <c r="GWX173" s="1"/>
      <c r="GWY173" s="1"/>
      <c r="GWZ173" s="1"/>
      <c r="GXA173" s="1"/>
      <c r="GXB173" s="1"/>
      <c r="GXC173" s="1"/>
      <c r="GXD173" s="1"/>
      <c r="GXE173" s="1"/>
      <c r="GXF173" s="1"/>
      <c r="GXG173" s="1"/>
      <c r="GXH173" s="1"/>
      <c r="GXI173" s="1"/>
      <c r="GXJ173" s="1"/>
      <c r="GXK173" s="1"/>
      <c r="GXL173" s="1"/>
      <c r="GXM173" s="1"/>
      <c r="GXN173" s="1"/>
      <c r="GXO173" s="1"/>
      <c r="GXP173" s="1"/>
      <c r="GXQ173" s="1"/>
      <c r="GXR173" s="1"/>
      <c r="GXS173" s="1"/>
      <c r="GXT173" s="1"/>
      <c r="GXU173" s="1"/>
      <c r="GXV173" s="1"/>
      <c r="GXW173" s="1"/>
      <c r="GXX173" s="1"/>
      <c r="GXY173" s="1"/>
      <c r="GXZ173" s="1"/>
      <c r="GYA173" s="1"/>
      <c r="GYB173" s="1"/>
      <c r="GYC173" s="1"/>
      <c r="GYD173" s="1"/>
      <c r="GYE173" s="1"/>
      <c r="GYF173" s="1"/>
      <c r="GYG173" s="1"/>
      <c r="GYH173" s="1"/>
      <c r="GYI173" s="1"/>
      <c r="GYJ173" s="1"/>
      <c r="GYK173" s="1"/>
      <c r="GYL173" s="1"/>
      <c r="GYM173" s="1"/>
      <c r="GYN173" s="1"/>
      <c r="GYO173" s="1"/>
      <c r="GYP173" s="1"/>
      <c r="GYQ173" s="1"/>
      <c r="GYR173" s="1"/>
      <c r="GYS173" s="1"/>
      <c r="GYT173" s="1"/>
      <c r="GYU173" s="1"/>
      <c r="GYV173" s="1"/>
      <c r="GYW173" s="1"/>
      <c r="GYX173" s="1"/>
      <c r="GYY173" s="1"/>
      <c r="GYZ173" s="1"/>
      <c r="GZA173" s="1"/>
      <c r="GZB173" s="1"/>
      <c r="GZC173" s="1"/>
      <c r="GZD173" s="1"/>
      <c r="GZE173" s="1"/>
      <c r="GZF173" s="1"/>
      <c r="GZG173" s="1"/>
      <c r="GZH173" s="1"/>
      <c r="GZI173" s="1"/>
      <c r="GZJ173" s="1"/>
      <c r="GZK173" s="1"/>
      <c r="GZL173" s="1"/>
      <c r="GZM173" s="1"/>
      <c r="GZN173" s="1"/>
      <c r="GZO173" s="1"/>
      <c r="GZP173" s="1"/>
      <c r="GZQ173" s="1"/>
      <c r="GZR173" s="1"/>
      <c r="GZS173" s="1"/>
      <c r="GZT173" s="1"/>
      <c r="GZU173" s="1"/>
      <c r="GZV173" s="1"/>
      <c r="GZW173" s="1"/>
      <c r="GZX173" s="1"/>
      <c r="GZY173" s="1"/>
      <c r="GZZ173" s="1"/>
      <c r="HAA173" s="1"/>
      <c r="HAB173" s="1"/>
      <c r="HAC173" s="1"/>
      <c r="HAD173" s="1"/>
      <c r="HAE173" s="1"/>
      <c r="HAF173" s="1"/>
      <c r="HAG173" s="1"/>
      <c r="HAH173" s="1"/>
      <c r="HAI173" s="1"/>
      <c r="HAJ173" s="1"/>
      <c r="HAK173" s="1"/>
      <c r="HAL173" s="1"/>
      <c r="HAM173" s="1"/>
      <c r="HAN173" s="1"/>
      <c r="HAO173" s="1"/>
      <c r="HAP173" s="1"/>
      <c r="HAQ173" s="1"/>
      <c r="HAR173" s="1"/>
      <c r="HAS173" s="1"/>
      <c r="HAT173" s="1"/>
      <c r="HAU173" s="1"/>
      <c r="HAV173" s="1"/>
      <c r="HAW173" s="1"/>
      <c r="HAX173" s="1"/>
      <c r="HAY173" s="1"/>
      <c r="HAZ173" s="1"/>
      <c r="HBA173" s="1"/>
      <c r="HBB173" s="1"/>
      <c r="HBC173" s="1"/>
      <c r="HBD173" s="1"/>
      <c r="HBE173" s="1"/>
      <c r="HBF173" s="1"/>
      <c r="HBG173" s="1"/>
      <c r="HBH173" s="1"/>
      <c r="HBI173" s="1"/>
      <c r="HBJ173" s="1"/>
      <c r="HBK173" s="1"/>
      <c r="HBL173" s="1"/>
      <c r="HBM173" s="1"/>
      <c r="HBN173" s="1"/>
      <c r="HBO173" s="1"/>
      <c r="HBP173" s="1"/>
      <c r="HBQ173" s="1"/>
      <c r="HBR173" s="1"/>
      <c r="HBS173" s="1"/>
      <c r="HBT173" s="1"/>
      <c r="HBU173" s="1"/>
      <c r="HBV173" s="1"/>
      <c r="HBW173" s="1"/>
      <c r="HBX173" s="1"/>
      <c r="HBY173" s="1"/>
      <c r="HBZ173" s="1"/>
      <c r="HCA173" s="1"/>
      <c r="HCB173" s="1"/>
      <c r="HCC173" s="1"/>
      <c r="HCD173" s="1"/>
      <c r="HCE173" s="1"/>
      <c r="HCF173" s="1"/>
      <c r="HCG173" s="1"/>
      <c r="HCH173" s="1"/>
      <c r="HCI173" s="1"/>
      <c r="HCJ173" s="1"/>
      <c r="HCK173" s="1"/>
      <c r="HCL173" s="1"/>
      <c r="HCM173" s="1"/>
      <c r="HCN173" s="1"/>
      <c r="HCO173" s="1"/>
      <c r="HCP173" s="1"/>
      <c r="HCQ173" s="1"/>
      <c r="HCR173" s="1"/>
      <c r="HCS173" s="1"/>
      <c r="HCT173" s="1"/>
      <c r="HCU173" s="1"/>
      <c r="HCV173" s="1"/>
      <c r="HCW173" s="1"/>
      <c r="HCX173" s="1"/>
      <c r="HCY173" s="1"/>
      <c r="HCZ173" s="1"/>
      <c r="HDA173" s="1"/>
      <c r="HDB173" s="1"/>
      <c r="HDC173" s="1"/>
      <c r="HDD173" s="1"/>
      <c r="HDE173" s="1"/>
      <c r="HDF173" s="1"/>
      <c r="HDG173" s="1"/>
      <c r="HDH173" s="1"/>
      <c r="HDI173" s="1"/>
      <c r="HDJ173" s="1"/>
      <c r="HDK173" s="1"/>
      <c r="HDL173" s="1"/>
      <c r="HDM173" s="1"/>
      <c r="HDN173" s="1"/>
      <c r="HDO173" s="1"/>
      <c r="HDP173" s="1"/>
      <c r="HDQ173" s="1"/>
      <c r="HDR173" s="1"/>
      <c r="HDS173" s="1"/>
      <c r="HDT173" s="1"/>
      <c r="HDU173" s="1"/>
      <c r="HDV173" s="1"/>
      <c r="HDW173" s="1"/>
      <c r="HDX173" s="1"/>
      <c r="HDY173" s="1"/>
      <c r="HDZ173" s="1"/>
      <c r="HEA173" s="1"/>
      <c r="HEB173" s="1"/>
      <c r="HEC173" s="1"/>
      <c r="HED173" s="1"/>
      <c r="HEE173" s="1"/>
      <c r="HEF173" s="1"/>
      <c r="HEG173" s="1"/>
      <c r="HEH173" s="1"/>
      <c r="HEI173" s="1"/>
      <c r="HEJ173" s="1"/>
      <c r="HEK173" s="1"/>
      <c r="HEL173" s="1"/>
      <c r="HEM173" s="1"/>
      <c r="HEN173" s="1"/>
      <c r="HEO173" s="1"/>
      <c r="HEP173" s="1"/>
      <c r="HEQ173" s="1"/>
      <c r="HER173" s="1"/>
      <c r="HES173" s="1"/>
      <c r="HET173" s="1"/>
      <c r="HEU173" s="1"/>
      <c r="HEV173" s="1"/>
      <c r="HEW173" s="1"/>
      <c r="HEX173" s="1"/>
      <c r="HEY173" s="1"/>
      <c r="HEZ173" s="1"/>
      <c r="HFA173" s="1"/>
      <c r="HFB173" s="1"/>
      <c r="HFC173" s="1"/>
      <c r="HFD173" s="1"/>
      <c r="HFE173" s="1"/>
      <c r="HFF173" s="1"/>
      <c r="HFG173" s="1"/>
      <c r="HFH173" s="1"/>
      <c r="HFI173" s="1"/>
      <c r="HFJ173" s="1"/>
      <c r="HFK173" s="1"/>
      <c r="HFL173" s="1"/>
      <c r="HFM173" s="1"/>
      <c r="HFN173" s="1"/>
      <c r="HFO173" s="1"/>
      <c r="HFP173" s="1"/>
      <c r="HFQ173" s="1"/>
      <c r="HFR173" s="1"/>
      <c r="HFS173" s="1"/>
      <c r="HFT173" s="1"/>
      <c r="HFU173" s="1"/>
      <c r="HFV173" s="1"/>
      <c r="HFW173" s="1"/>
      <c r="HFX173" s="1"/>
      <c r="HFY173" s="1"/>
      <c r="HFZ173" s="1"/>
      <c r="HGA173" s="1"/>
      <c r="HGB173" s="1"/>
      <c r="HGC173" s="1"/>
      <c r="HGD173" s="1"/>
      <c r="HGE173" s="1"/>
      <c r="HGF173" s="1"/>
      <c r="HGG173" s="1"/>
      <c r="HGH173" s="1"/>
      <c r="HGI173" s="1"/>
      <c r="HGJ173" s="1"/>
      <c r="HGK173" s="1"/>
      <c r="HGL173" s="1"/>
      <c r="HGM173" s="1"/>
      <c r="HGN173" s="1"/>
      <c r="HGO173" s="1"/>
      <c r="HGP173" s="1"/>
      <c r="HGQ173" s="1"/>
      <c r="HGR173" s="1"/>
      <c r="HGS173" s="1"/>
      <c r="HGT173" s="1"/>
      <c r="HGU173" s="1"/>
      <c r="HGV173" s="1"/>
      <c r="HGW173" s="1"/>
      <c r="HGX173" s="1"/>
      <c r="HGY173" s="1"/>
      <c r="HGZ173" s="1"/>
      <c r="HHA173" s="1"/>
      <c r="HHB173" s="1"/>
      <c r="HHC173" s="1"/>
      <c r="HHD173" s="1"/>
      <c r="HHE173" s="1"/>
      <c r="HHF173" s="1"/>
      <c r="HHG173" s="1"/>
      <c r="HHH173" s="1"/>
      <c r="HHI173" s="1"/>
      <c r="HHJ173" s="1"/>
      <c r="HHK173" s="1"/>
      <c r="HHL173" s="1"/>
      <c r="HHM173" s="1"/>
      <c r="HHN173" s="1"/>
      <c r="HHO173" s="1"/>
      <c r="HHP173" s="1"/>
      <c r="HHQ173" s="1"/>
      <c r="HHR173" s="1"/>
      <c r="HHS173" s="1"/>
      <c r="HHT173" s="1"/>
      <c r="HHU173" s="1"/>
      <c r="HHV173" s="1"/>
      <c r="HHW173" s="1"/>
      <c r="HHX173" s="1"/>
      <c r="HHY173" s="1"/>
      <c r="HHZ173" s="1"/>
      <c r="HIA173" s="1"/>
      <c r="HIB173" s="1"/>
      <c r="HIC173" s="1"/>
      <c r="HID173" s="1"/>
      <c r="HIE173" s="1"/>
      <c r="HIF173" s="1"/>
      <c r="HIG173" s="1"/>
      <c r="HIH173" s="1"/>
      <c r="HII173" s="1"/>
      <c r="HIJ173" s="1"/>
      <c r="HIK173" s="1"/>
      <c r="HIL173" s="1"/>
      <c r="HIM173" s="1"/>
      <c r="HIN173" s="1"/>
      <c r="HIO173" s="1"/>
      <c r="HIP173" s="1"/>
      <c r="HIQ173" s="1"/>
      <c r="HIR173" s="1"/>
      <c r="HIS173" s="1"/>
      <c r="HIT173" s="1"/>
      <c r="HIU173" s="1"/>
      <c r="HIV173" s="1"/>
      <c r="HIW173" s="1"/>
      <c r="HIX173" s="1"/>
      <c r="HIY173" s="1"/>
      <c r="HIZ173" s="1"/>
      <c r="HJA173" s="1"/>
      <c r="HJB173" s="1"/>
      <c r="HJC173" s="1"/>
      <c r="HJD173" s="1"/>
      <c r="HJE173" s="1"/>
      <c r="HJF173" s="1"/>
      <c r="HJG173" s="1"/>
      <c r="HJH173" s="1"/>
      <c r="HJI173" s="1"/>
      <c r="HJJ173" s="1"/>
      <c r="HJK173" s="1"/>
      <c r="HJL173" s="1"/>
      <c r="HJM173" s="1"/>
      <c r="HJN173" s="1"/>
      <c r="HJO173" s="1"/>
      <c r="HJP173" s="1"/>
      <c r="HJQ173" s="1"/>
      <c r="HJR173" s="1"/>
      <c r="HJS173" s="1"/>
      <c r="HJT173" s="1"/>
      <c r="HJU173" s="1"/>
      <c r="HJV173" s="1"/>
      <c r="HJW173" s="1"/>
      <c r="HJX173" s="1"/>
      <c r="HJY173" s="1"/>
      <c r="HJZ173" s="1"/>
      <c r="HKA173" s="1"/>
      <c r="HKB173" s="1"/>
      <c r="HKC173" s="1"/>
      <c r="HKD173" s="1"/>
      <c r="HKE173" s="1"/>
      <c r="HKF173" s="1"/>
      <c r="HKG173" s="1"/>
      <c r="HKH173" s="1"/>
      <c r="HKI173" s="1"/>
      <c r="HKJ173" s="1"/>
      <c r="HKK173" s="1"/>
      <c r="HKL173" s="1"/>
      <c r="HKM173" s="1"/>
      <c r="HKN173" s="1"/>
      <c r="HKO173" s="1"/>
      <c r="HKP173" s="1"/>
      <c r="HKQ173" s="1"/>
      <c r="HKR173" s="1"/>
      <c r="HKS173" s="1"/>
      <c r="HKT173" s="1"/>
      <c r="HKU173" s="1"/>
      <c r="HKV173" s="1"/>
      <c r="HKW173" s="1"/>
      <c r="HKX173" s="1"/>
      <c r="HKY173" s="1"/>
      <c r="HKZ173" s="1"/>
      <c r="HLA173" s="1"/>
      <c r="HLB173" s="1"/>
      <c r="HLC173" s="1"/>
      <c r="HLD173" s="1"/>
      <c r="HLE173" s="1"/>
      <c r="HLF173" s="1"/>
      <c r="HLG173" s="1"/>
      <c r="HLH173" s="1"/>
      <c r="HLI173" s="1"/>
      <c r="HLJ173" s="1"/>
      <c r="HLK173" s="1"/>
      <c r="HLL173" s="1"/>
      <c r="HLM173" s="1"/>
      <c r="HLN173" s="1"/>
      <c r="HLO173" s="1"/>
      <c r="HLP173" s="1"/>
      <c r="HLQ173" s="1"/>
      <c r="HLR173" s="1"/>
      <c r="HLS173" s="1"/>
      <c r="HLT173" s="1"/>
      <c r="HLU173" s="1"/>
      <c r="HLV173" s="1"/>
      <c r="HLW173" s="1"/>
      <c r="HLX173" s="1"/>
      <c r="HLY173" s="1"/>
      <c r="HLZ173" s="1"/>
      <c r="HMA173" s="1"/>
      <c r="HMB173" s="1"/>
      <c r="HMC173" s="1"/>
      <c r="HMD173" s="1"/>
      <c r="HME173" s="1"/>
      <c r="HMF173" s="1"/>
      <c r="HMG173" s="1"/>
      <c r="HMH173" s="1"/>
      <c r="HMI173" s="1"/>
      <c r="HMJ173" s="1"/>
      <c r="HMK173" s="1"/>
      <c r="HML173" s="1"/>
      <c r="HMM173" s="1"/>
      <c r="HMN173" s="1"/>
      <c r="HMO173" s="1"/>
      <c r="HMP173" s="1"/>
      <c r="HMQ173" s="1"/>
      <c r="HMR173" s="1"/>
      <c r="HMS173" s="1"/>
      <c r="HMT173" s="1"/>
      <c r="HMU173" s="1"/>
      <c r="HMV173" s="1"/>
      <c r="HMW173" s="1"/>
      <c r="HMX173" s="1"/>
      <c r="HMY173" s="1"/>
      <c r="HMZ173" s="1"/>
      <c r="HNA173" s="1"/>
      <c r="HNB173" s="1"/>
      <c r="HNC173" s="1"/>
      <c r="HND173" s="1"/>
      <c r="HNE173" s="1"/>
      <c r="HNF173" s="1"/>
      <c r="HNG173" s="1"/>
      <c r="HNH173" s="1"/>
      <c r="HNI173" s="1"/>
      <c r="HNJ173" s="1"/>
      <c r="HNK173" s="1"/>
      <c r="HNL173" s="1"/>
      <c r="HNM173" s="1"/>
      <c r="HNN173" s="1"/>
      <c r="HNO173" s="1"/>
      <c r="HNP173" s="1"/>
      <c r="HNQ173" s="1"/>
      <c r="HNR173" s="1"/>
      <c r="HNS173" s="1"/>
      <c r="HNT173" s="1"/>
      <c r="HNU173" s="1"/>
      <c r="HNV173" s="1"/>
      <c r="HNW173" s="1"/>
      <c r="HNX173" s="1"/>
      <c r="HNY173" s="1"/>
      <c r="HNZ173" s="1"/>
      <c r="HOA173" s="1"/>
      <c r="HOB173" s="1"/>
      <c r="HOC173" s="1"/>
      <c r="HOD173" s="1"/>
      <c r="HOE173" s="1"/>
      <c r="HOF173" s="1"/>
      <c r="HOG173" s="1"/>
      <c r="HOH173" s="1"/>
      <c r="HOI173" s="1"/>
      <c r="HOJ173" s="1"/>
      <c r="HOK173" s="1"/>
      <c r="HOL173" s="1"/>
      <c r="HOM173" s="1"/>
      <c r="HON173" s="1"/>
      <c r="HOO173" s="1"/>
      <c r="HOP173" s="1"/>
      <c r="HOQ173" s="1"/>
      <c r="HOR173" s="1"/>
      <c r="HOS173" s="1"/>
      <c r="HOT173" s="1"/>
      <c r="HOU173" s="1"/>
      <c r="HOV173" s="1"/>
      <c r="HOW173" s="1"/>
      <c r="HOX173" s="1"/>
      <c r="HOY173" s="1"/>
      <c r="HOZ173" s="1"/>
      <c r="HPA173" s="1"/>
      <c r="HPB173" s="1"/>
      <c r="HPC173" s="1"/>
      <c r="HPD173" s="1"/>
      <c r="HPE173" s="1"/>
      <c r="HPF173" s="1"/>
      <c r="HPG173" s="1"/>
      <c r="HPH173" s="1"/>
      <c r="HPI173" s="1"/>
      <c r="HPJ173" s="1"/>
      <c r="HPK173" s="1"/>
      <c r="HPL173" s="1"/>
      <c r="HPM173" s="1"/>
      <c r="HPN173" s="1"/>
      <c r="HPO173" s="1"/>
      <c r="HPP173" s="1"/>
      <c r="HPQ173" s="1"/>
      <c r="HPR173" s="1"/>
      <c r="HPS173" s="1"/>
      <c r="HPT173" s="1"/>
      <c r="HPU173" s="1"/>
      <c r="HPV173" s="1"/>
      <c r="HPW173" s="1"/>
      <c r="HPX173" s="1"/>
      <c r="HPY173" s="1"/>
      <c r="HPZ173" s="1"/>
      <c r="HQA173" s="1"/>
      <c r="HQB173" s="1"/>
      <c r="HQC173" s="1"/>
      <c r="HQD173" s="1"/>
      <c r="HQE173" s="1"/>
      <c r="HQF173" s="1"/>
      <c r="HQG173" s="1"/>
      <c r="HQH173" s="1"/>
      <c r="HQI173" s="1"/>
      <c r="HQJ173" s="1"/>
      <c r="HQK173" s="1"/>
      <c r="HQL173" s="1"/>
      <c r="HQM173" s="1"/>
      <c r="HQN173" s="1"/>
      <c r="HQO173" s="1"/>
      <c r="HQP173" s="1"/>
      <c r="HQQ173" s="1"/>
      <c r="HQR173" s="1"/>
      <c r="HQS173" s="1"/>
      <c r="HQT173" s="1"/>
      <c r="HQU173" s="1"/>
      <c r="HQV173" s="1"/>
      <c r="HQW173" s="1"/>
      <c r="HQX173" s="1"/>
      <c r="HQY173" s="1"/>
      <c r="HQZ173" s="1"/>
      <c r="HRA173" s="1"/>
      <c r="HRB173" s="1"/>
      <c r="HRC173" s="1"/>
      <c r="HRD173" s="1"/>
      <c r="HRE173" s="1"/>
      <c r="HRF173" s="1"/>
      <c r="HRG173" s="1"/>
      <c r="HRH173" s="1"/>
      <c r="HRI173" s="1"/>
      <c r="HRJ173" s="1"/>
      <c r="HRK173" s="1"/>
      <c r="HRL173" s="1"/>
      <c r="HRM173" s="1"/>
      <c r="HRN173" s="1"/>
      <c r="HRO173" s="1"/>
      <c r="HRP173" s="1"/>
      <c r="HRQ173" s="1"/>
      <c r="HRR173" s="1"/>
      <c r="HRS173" s="1"/>
      <c r="HRT173" s="1"/>
      <c r="HRU173" s="1"/>
      <c r="HRV173" s="1"/>
      <c r="HRW173" s="1"/>
      <c r="HRX173" s="1"/>
      <c r="HRY173" s="1"/>
      <c r="HRZ173" s="1"/>
      <c r="HSA173" s="1"/>
      <c r="HSB173" s="1"/>
      <c r="HSC173" s="1"/>
      <c r="HSD173" s="1"/>
      <c r="HSE173" s="1"/>
      <c r="HSF173" s="1"/>
      <c r="HSG173" s="1"/>
      <c r="HSH173" s="1"/>
      <c r="HSI173" s="1"/>
      <c r="HSJ173" s="1"/>
      <c r="HSK173" s="1"/>
      <c r="HSL173" s="1"/>
      <c r="HSM173" s="1"/>
      <c r="HSN173" s="1"/>
      <c r="HSO173" s="1"/>
      <c r="HSP173" s="1"/>
      <c r="HSQ173" s="1"/>
      <c r="HSR173" s="1"/>
      <c r="HSS173" s="1"/>
      <c r="HST173" s="1"/>
      <c r="HSU173" s="1"/>
      <c r="HSV173" s="1"/>
      <c r="HSW173" s="1"/>
      <c r="HSX173" s="1"/>
      <c r="HSY173" s="1"/>
      <c r="HSZ173" s="1"/>
      <c r="HTA173" s="1"/>
      <c r="HTB173" s="1"/>
      <c r="HTC173" s="1"/>
      <c r="HTD173" s="1"/>
      <c r="HTE173" s="1"/>
      <c r="HTF173" s="1"/>
      <c r="HTG173" s="1"/>
      <c r="HTH173" s="1"/>
      <c r="HTI173" s="1"/>
      <c r="HTJ173" s="1"/>
      <c r="HTK173" s="1"/>
      <c r="HTL173" s="1"/>
      <c r="HTM173" s="1"/>
      <c r="HTN173" s="1"/>
      <c r="HTO173" s="1"/>
      <c r="HTP173" s="1"/>
      <c r="HTQ173" s="1"/>
      <c r="HTR173" s="1"/>
      <c r="HTS173" s="1"/>
      <c r="HTT173" s="1"/>
      <c r="HTU173" s="1"/>
      <c r="HTV173" s="1"/>
      <c r="HTW173" s="1"/>
      <c r="HTX173" s="1"/>
      <c r="HTY173" s="1"/>
      <c r="HTZ173" s="1"/>
      <c r="HUA173" s="1"/>
      <c r="HUB173" s="1"/>
      <c r="HUC173" s="1"/>
      <c r="HUD173" s="1"/>
      <c r="HUE173" s="1"/>
      <c r="HUF173" s="1"/>
      <c r="HUG173" s="1"/>
      <c r="HUH173" s="1"/>
      <c r="HUI173" s="1"/>
      <c r="HUJ173" s="1"/>
      <c r="HUK173" s="1"/>
      <c r="HUL173" s="1"/>
      <c r="HUM173" s="1"/>
      <c r="HUN173" s="1"/>
      <c r="HUO173" s="1"/>
      <c r="HUP173" s="1"/>
      <c r="HUQ173" s="1"/>
      <c r="HUR173" s="1"/>
      <c r="HUS173" s="1"/>
      <c r="HUT173" s="1"/>
      <c r="HUU173" s="1"/>
      <c r="HUV173" s="1"/>
      <c r="HUW173" s="1"/>
      <c r="HUX173" s="1"/>
      <c r="HUY173" s="1"/>
      <c r="HUZ173" s="1"/>
      <c r="HVA173" s="1"/>
      <c r="HVB173" s="1"/>
      <c r="HVC173" s="1"/>
      <c r="HVD173" s="1"/>
      <c r="HVE173" s="1"/>
      <c r="HVF173" s="1"/>
      <c r="HVG173" s="1"/>
      <c r="HVH173" s="1"/>
      <c r="HVI173" s="1"/>
      <c r="HVJ173" s="1"/>
      <c r="HVK173" s="1"/>
      <c r="HVL173" s="1"/>
      <c r="HVM173" s="1"/>
      <c r="HVN173" s="1"/>
      <c r="HVO173" s="1"/>
      <c r="HVP173" s="1"/>
      <c r="HVQ173" s="1"/>
      <c r="HVR173" s="1"/>
      <c r="HVS173" s="1"/>
      <c r="HVT173" s="1"/>
      <c r="HVU173" s="1"/>
      <c r="HVV173" s="1"/>
      <c r="HVW173" s="1"/>
      <c r="HVX173" s="1"/>
      <c r="HVY173" s="1"/>
      <c r="HVZ173" s="1"/>
      <c r="HWA173" s="1"/>
      <c r="HWB173" s="1"/>
      <c r="HWC173" s="1"/>
      <c r="HWD173" s="1"/>
      <c r="HWE173" s="1"/>
      <c r="HWF173" s="1"/>
      <c r="HWG173" s="1"/>
      <c r="HWH173" s="1"/>
      <c r="HWI173" s="1"/>
      <c r="HWJ173" s="1"/>
      <c r="HWK173" s="1"/>
      <c r="HWL173" s="1"/>
      <c r="HWM173" s="1"/>
      <c r="HWN173" s="1"/>
      <c r="HWO173" s="1"/>
      <c r="HWP173" s="1"/>
      <c r="HWQ173" s="1"/>
      <c r="HWR173" s="1"/>
      <c r="HWS173" s="1"/>
      <c r="HWT173" s="1"/>
      <c r="HWU173" s="1"/>
      <c r="HWV173" s="1"/>
      <c r="HWW173" s="1"/>
      <c r="HWX173" s="1"/>
      <c r="HWY173" s="1"/>
      <c r="HWZ173" s="1"/>
      <c r="HXA173" s="1"/>
      <c r="HXB173" s="1"/>
      <c r="HXC173" s="1"/>
      <c r="HXD173" s="1"/>
      <c r="HXE173" s="1"/>
      <c r="HXF173" s="1"/>
      <c r="HXG173" s="1"/>
      <c r="HXH173" s="1"/>
      <c r="HXI173" s="1"/>
      <c r="HXJ173" s="1"/>
      <c r="HXK173" s="1"/>
      <c r="HXL173" s="1"/>
      <c r="HXM173" s="1"/>
      <c r="HXN173" s="1"/>
      <c r="HXO173" s="1"/>
      <c r="HXP173" s="1"/>
      <c r="HXQ173" s="1"/>
      <c r="HXR173" s="1"/>
      <c r="HXS173" s="1"/>
      <c r="HXT173" s="1"/>
      <c r="HXU173" s="1"/>
      <c r="HXV173" s="1"/>
      <c r="HXW173" s="1"/>
      <c r="HXX173" s="1"/>
      <c r="HXY173" s="1"/>
      <c r="HXZ173" s="1"/>
      <c r="HYA173" s="1"/>
      <c r="HYB173" s="1"/>
      <c r="HYC173" s="1"/>
      <c r="HYD173" s="1"/>
      <c r="HYE173" s="1"/>
      <c r="HYF173" s="1"/>
      <c r="HYG173" s="1"/>
      <c r="HYH173" s="1"/>
      <c r="HYI173" s="1"/>
      <c r="HYJ173" s="1"/>
      <c r="HYK173" s="1"/>
      <c r="HYL173" s="1"/>
      <c r="HYM173" s="1"/>
      <c r="HYN173" s="1"/>
      <c r="HYO173" s="1"/>
      <c r="HYP173" s="1"/>
      <c r="HYQ173" s="1"/>
      <c r="HYR173" s="1"/>
      <c r="HYS173" s="1"/>
      <c r="HYT173" s="1"/>
      <c r="HYU173" s="1"/>
      <c r="HYV173" s="1"/>
      <c r="HYW173" s="1"/>
      <c r="HYX173" s="1"/>
      <c r="HYY173" s="1"/>
      <c r="HYZ173" s="1"/>
      <c r="HZA173" s="1"/>
      <c r="HZB173" s="1"/>
      <c r="HZC173" s="1"/>
      <c r="HZD173" s="1"/>
      <c r="HZE173" s="1"/>
      <c r="HZF173" s="1"/>
      <c r="HZG173" s="1"/>
      <c r="HZH173" s="1"/>
      <c r="HZI173" s="1"/>
      <c r="HZJ173" s="1"/>
      <c r="HZK173" s="1"/>
      <c r="HZL173" s="1"/>
      <c r="HZM173" s="1"/>
      <c r="HZN173" s="1"/>
      <c r="HZO173" s="1"/>
      <c r="HZP173" s="1"/>
      <c r="HZQ173" s="1"/>
      <c r="HZR173" s="1"/>
      <c r="HZS173" s="1"/>
      <c r="HZT173" s="1"/>
      <c r="HZU173" s="1"/>
      <c r="HZV173" s="1"/>
      <c r="HZW173" s="1"/>
      <c r="HZX173" s="1"/>
      <c r="HZY173" s="1"/>
      <c r="HZZ173" s="1"/>
      <c r="IAA173" s="1"/>
      <c r="IAB173" s="1"/>
      <c r="IAC173" s="1"/>
      <c r="IAD173" s="1"/>
      <c r="IAE173" s="1"/>
      <c r="IAF173" s="1"/>
      <c r="IAG173" s="1"/>
      <c r="IAH173" s="1"/>
      <c r="IAI173" s="1"/>
      <c r="IAJ173" s="1"/>
      <c r="IAK173" s="1"/>
      <c r="IAL173" s="1"/>
      <c r="IAM173" s="1"/>
      <c r="IAN173" s="1"/>
      <c r="IAO173" s="1"/>
      <c r="IAP173" s="1"/>
      <c r="IAQ173" s="1"/>
      <c r="IAR173" s="1"/>
      <c r="IAS173" s="1"/>
      <c r="IAT173" s="1"/>
      <c r="IAU173" s="1"/>
      <c r="IAV173" s="1"/>
      <c r="IAW173" s="1"/>
      <c r="IAX173" s="1"/>
      <c r="IAY173" s="1"/>
      <c r="IAZ173" s="1"/>
      <c r="IBA173" s="1"/>
      <c r="IBB173" s="1"/>
      <c r="IBC173" s="1"/>
      <c r="IBD173" s="1"/>
      <c r="IBE173" s="1"/>
      <c r="IBF173" s="1"/>
      <c r="IBG173" s="1"/>
      <c r="IBH173" s="1"/>
      <c r="IBI173" s="1"/>
      <c r="IBJ173" s="1"/>
      <c r="IBK173" s="1"/>
      <c r="IBL173" s="1"/>
      <c r="IBM173" s="1"/>
      <c r="IBN173" s="1"/>
      <c r="IBO173" s="1"/>
      <c r="IBP173" s="1"/>
      <c r="IBQ173" s="1"/>
      <c r="IBR173" s="1"/>
      <c r="IBS173" s="1"/>
      <c r="IBT173" s="1"/>
      <c r="IBU173" s="1"/>
      <c r="IBV173" s="1"/>
      <c r="IBW173" s="1"/>
      <c r="IBX173" s="1"/>
      <c r="IBY173" s="1"/>
      <c r="IBZ173" s="1"/>
      <c r="ICA173" s="1"/>
      <c r="ICB173" s="1"/>
      <c r="ICC173" s="1"/>
      <c r="ICD173" s="1"/>
      <c r="ICE173" s="1"/>
      <c r="ICF173" s="1"/>
      <c r="ICG173" s="1"/>
      <c r="ICH173" s="1"/>
      <c r="ICI173" s="1"/>
      <c r="ICJ173" s="1"/>
      <c r="ICK173" s="1"/>
      <c r="ICL173" s="1"/>
      <c r="ICM173" s="1"/>
      <c r="ICN173" s="1"/>
      <c r="ICO173" s="1"/>
      <c r="ICP173" s="1"/>
      <c r="ICQ173" s="1"/>
      <c r="ICR173" s="1"/>
      <c r="ICS173" s="1"/>
      <c r="ICT173" s="1"/>
      <c r="ICU173" s="1"/>
      <c r="ICV173" s="1"/>
      <c r="ICW173" s="1"/>
      <c r="ICX173" s="1"/>
      <c r="ICY173" s="1"/>
      <c r="ICZ173" s="1"/>
      <c r="IDA173" s="1"/>
      <c r="IDB173" s="1"/>
      <c r="IDC173" s="1"/>
      <c r="IDD173" s="1"/>
      <c r="IDE173" s="1"/>
      <c r="IDF173" s="1"/>
      <c r="IDG173" s="1"/>
      <c r="IDH173" s="1"/>
      <c r="IDI173" s="1"/>
      <c r="IDJ173" s="1"/>
      <c r="IDK173" s="1"/>
      <c r="IDL173" s="1"/>
      <c r="IDM173" s="1"/>
      <c r="IDN173" s="1"/>
      <c r="IDO173" s="1"/>
      <c r="IDP173" s="1"/>
      <c r="IDQ173" s="1"/>
      <c r="IDR173" s="1"/>
      <c r="IDS173" s="1"/>
      <c r="IDT173" s="1"/>
      <c r="IDU173" s="1"/>
      <c r="IDV173" s="1"/>
      <c r="IDW173" s="1"/>
      <c r="IDX173" s="1"/>
      <c r="IDY173" s="1"/>
      <c r="IDZ173" s="1"/>
      <c r="IEA173" s="1"/>
      <c r="IEB173" s="1"/>
      <c r="IEC173" s="1"/>
      <c r="IED173" s="1"/>
      <c r="IEE173" s="1"/>
      <c r="IEF173" s="1"/>
      <c r="IEG173" s="1"/>
      <c r="IEH173" s="1"/>
      <c r="IEI173" s="1"/>
      <c r="IEJ173" s="1"/>
      <c r="IEK173" s="1"/>
      <c r="IEL173" s="1"/>
      <c r="IEM173" s="1"/>
      <c r="IEN173" s="1"/>
      <c r="IEO173" s="1"/>
      <c r="IEP173" s="1"/>
      <c r="IEQ173" s="1"/>
      <c r="IER173" s="1"/>
      <c r="IES173" s="1"/>
      <c r="IET173" s="1"/>
      <c r="IEU173" s="1"/>
      <c r="IEV173" s="1"/>
      <c r="IEW173" s="1"/>
      <c r="IEX173" s="1"/>
      <c r="IEY173" s="1"/>
      <c r="IEZ173" s="1"/>
      <c r="IFA173" s="1"/>
      <c r="IFB173" s="1"/>
      <c r="IFC173" s="1"/>
      <c r="IFD173" s="1"/>
      <c r="IFE173" s="1"/>
      <c r="IFF173" s="1"/>
      <c r="IFG173" s="1"/>
      <c r="IFH173" s="1"/>
      <c r="IFI173" s="1"/>
      <c r="IFJ173" s="1"/>
      <c r="IFK173" s="1"/>
      <c r="IFL173" s="1"/>
      <c r="IFM173" s="1"/>
      <c r="IFN173" s="1"/>
      <c r="IFO173" s="1"/>
      <c r="IFP173" s="1"/>
      <c r="IFQ173" s="1"/>
      <c r="IFR173" s="1"/>
      <c r="IFS173" s="1"/>
      <c r="IFT173" s="1"/>
      <c r="IFU173" s="1"/>
      <c r="IFV173" s="1"/>
      <c r="IFW173" s="1"/>
      <c r="IFX173" s="1"/>
      <c r="IFY173" s="1"/>
      <c r="IFZ173" s="1"/>
      <c r="IGA173" s="1"/>
      <c r="IGB173" s="1"/>
      <c r="IGC173" s="1"/>
      <c r="IGD173" s="1"/>
      <c r="IGE173" s="1"/>
      <c r="IGF173" s="1"/>
      <c r="IGG173" s="1"/>
      <c r="IGH173" s="1"/>
      <c r="IGI173" s="1"/>
      <c r="IGJ173" s="1"/>
      <c r="IGK173" s="1"/>
      <c r="IGL173" s="1"/>
      <c r="IGM173" s="1"/>
      <c r="IGN173" s="1"/>
      <c r="IGO173" s="1"/>
      <c r="IGP173" s="1"/>
      <c r="IGQ173" s="1"/>
      <c r="IGR173" s="1"/>
      <c r="IGS173" s="1"/>
      <c r="IGT173" s="1"/>
      <c r="IGU173" s="1"/>
      <c r="IGV173" s="1"/>
      <c r="IGW173" s="1"/>
      <c r="IGX173" s="1"/>
      <c r="IGY173" s="1"/>
      <c r="IGZ173" s="1"/>
      <c r="IHA173" s="1"/>
      <c r="IHB173" s="1"/>
      <c r="IHC173" s="1"/>
      <c r="IHD173" s="1"/>
      <c r="IHE173" s="1"/>
      <c r="IHF173" s="1"/>
      <c r="IHG173" s="1"/>
      <c r="IHH173" s="1"/>
      <c r="IHI173" s="1"/>
      <c r="IHJ173" s="1"/>
      <c r="IHK173" s="1"/>
      <c r="IHL173" s="1"/>
      <c r="IHM173" s="1"/>
      <c r="IHN173" s="1"/>
      <c r="IHO173" s="1"/>
      <c r="IHP173" s="1"/>
      <c r="IHQ173" s="1"/>
      <c r="IHR173" s="1"/>
      <c r="IHS173" s="1"/>
      <c r="IHT173" s="1"/>
      <c r="IHU173" s="1"/>
      <c r="IHV173" s="1"/>
      <c r="IHW173" s="1"/>
      <c r="IHX173" s="1"/>
      <c r="IHY173" s="1"/>
      <c r="IHZ173" s="1"/>
      <c r="IIA173" s="1"/>
      <c r="IIB173" s="1"/>
      <c r="IIC173" s="1"/>
      <c r="IID173" s="1"/>
      <c r="IIE173" s="1"/>
      <c r="IIF173" s="1"/>
      <c r="IIG173" s="1"/>
      <c r="IIH173" s="1"/>
      <c r="III173" s="1"/>
      <c r="IIJ173" s="1"/>
      <c r="IIK173" s="1"/>
      <c r="IIL173" s="1"/>
      <c r="IIM173" s="1"/>
      <c r="IIN173" s="1"/>
      <c r="IIO173" s="1"/>
      <c r="IIP173" s="1"/>
      <c r="IIQ173" s="1"/>
      <c r="IIR173" s="1"/>
      <c r="IIS173" s="1"/>
      <c r="IIT173" s="1"/>
      <c r="IIU173" s="1"/>
      <c r="IIV173" s="1"/>
      <c r="IIW173" s="1"/>
      <c r="IIX173" s="1"/>
      <c r="IIY173" s="1"/>
      <c r="IIZ173" s="1"/>
      <c r="IJA173" s="1"/>
      <c r="IJB173" s="1"/>
      <c r="IJC173" s="1"/>
      <c r="IJD173" s="1"/>
      <c r="IJE173" s="1"/>
      <c r="IJF173" s="1"/>
      <c r="IJG173" s="1"/>
      <c r="IJH173" s="1"/>
      <c r="IJI173" s="1"/>
      <c r="IJJ173" s="1"/>
      <c r="IJK173" s="1"/>
      <c r="IJL173" s="1"/>
      <c r="IJM173" s="1"/>
      <c r="IJN173" s="1"/>
      <c r="IJO173" s="1"/>
      <c r="IJP173" s="1"/>
      <c r="IJQ173" s="1"/>
      <c r="IJR173" s="1"/>
      <c r="IJS173" s="1"/>
      <c r="IJT173" s="1"/>
      <c r="IJU173" s="1"/>
      <c r="IJV173" s="1"/>
      <c r="IJW173" s="1"/>
      <c r="IJX173" s="1"/>
      <c r="IJY173" s="1"/>
      <c r="IJZ173" s="1"/>
      <c r="IKA173" s="1"/>
      <c r="IKB173" s="1"/>
      <c r="IKC173" s="1"/>
      <c r="IKD173" s="1"/>
      <c r="IKE173" s="1"/>
      <c r="IKF173" s="1"/>
      <c r="IKG173" s="1"/>
      <c r="IKH173" s="1"/>
      <c r="IKI173" s="1"/>
      <c r="IKJ173" s="1"/>
      <c r="IKK173" s="1"/>
      <c r="IKL173" s="1"/>
      <c r="IKM173" s="1"/>
      <c r="IKN173" s="1"/>
      <c r="IKO173" s="1"/>
      <c r="IKP173" s="1"/>
      <c r="IKQ173" s="1"/>
      <c r="IKR173" s="1"/>
      <c r="IKS173" s="1"/>
      <c r="IKT173" s="1"/>
      <c r="IKU173" s="1"/>
      <c r="IKV173" s="1"/>
      <c r="IKW173" s="1"/>
      <c r="IKX173" s="1"/>
      <c r="IKY173" s="1"/>
      <c r="IKZ173" s="1"/>
      <c r="ILA173" s="1"/>
      <c r="ILB173" s="1"/>
      <c r="ILC173" s="1"/>
      <c r="ILD173" s="1"/>
      <c r="ILE173" s="1"/>
      <c r="ILF173" s="1"/>
      <c r="ILG173" s="1"/>
      <c r="ILH173" s="1"/>
      <c r="ILI173" s="1"/>
      <c r="ILJ173" s="1"/>
      <c r="ILK173" s="1"/>
      <c r="ILL173" s="1"/>
      <c r="ILM173" s="1"/>
      <c r="ILN173" s="1"/>
      <c r="ILO173" s="1"/>
      <c r="ILP173" s="1"/>
      <c r="ILQ173" s="1"/>
      <c r="ILR173" s="1"/>
      <c r="ILS173" s="1"/>
      <c r="ILT173" s="1"/>
      <c r="ILU173" s="1"/>
      <c r="ILV173" s="1"/>
      <c r="ILW173" s="1"/>
      <c r="ILX173" s="1"/>
      <c r="ILY173" s="1"/>
      <c r="ILZ173" s="1"/>
      <c r="IMA173" s="1"/>
      <c r="IMB173" s="1"/>
      <c r="IMC173" s="1"/>
      <c r="IMD173" s="1"/>
      <c r="IME173" s="1"/>
      <c r="IMF173" s="1"/>
      <c r="IMG173" s="1"/>
      <c r="IMH173" s="1"/>
      <c r="IMI173" s="1"/>
      <c r="IMJ173" s="1"/>
      <c r="IMK173" s="1"/>
      <c r="IML173" s="1"/>
      <c r="IMM173" s="1"/>
      <c r="IMN173" s="1"/>
      <c r="IMO173" s="1"/>
      <c r="IMP173" s="1"/>
      <c r="IMQ173" s="1"/>
      <c r="IMR173" s="1"/>
      <c r="IMS173" s="1"/>
      <c r="IMT173" s="1"/>
      <c r="IMU173" s="1"/>
      <c r="IMV173" s="1"/>
      <c r="IMW173" s="1"/>
      <c r="IMX173" s="1"/>
      <c r="IMY173" s="1"/>
      <c r="IMZ173" s="1"/>
      <c r="INA173" s="1"/>
      <c r="INB173" s="1"/>
      <c r="INC173" s="1"/>
      <c r="IND173" s="1"/>
      <c r="INE173" s="1"/>
      <c r="INF173" s="1"/>
      <c r="ING173" s="1"/>
      <c r="INH173" s="1"/>
      <c r="INI173" s="1"/>
      <c r="INJ173" s="1"/>
      <c r="INK173" s="1"/>
      <c r="INL173" s="1"/>
      <c r="INM173" s="1"/>
      <c r="INN173" s="1"/>
      <c r="INO173" s="1"/>
      <c r="INP173" s="1"/>
      <c r="INQ173" s="1"/>
      <c r="INR173" s="1"/>
      <c r="INS173" s="1"/>
      <c r="INT173" s="1"/>
      <c r="INU173" s="1"/>
      <c r="INV173" s="1"/>
      <c r="INW173" s="1"/>
      <c r="INX173" s="1"/>
      <c r="INY173" s="1"/>
      <c r="INZ173" s="1"/>
      <c r="IOA173" s="1"/>
      <c r="IOB173" s="1"/>
      <c r="IOC173" s="1"/>
      <c r="IOD173" s="1"/>
      <c r="IOE173" s="1"/>
      <c r="IOF173" s="1"/>
      <c r="IOG173" s="1"/>
      <c r="IOH173" s="1"/>
      <c r="IOI173" s="1"/>
      <c r="IOJ173" s="1"/>
      <c r="IOK173" s="1"/>
      <c r="IOL173" s="1"/>
      <c r="IOM173" s="1"/>
      <c r="ION173" s="1"/>
      <c r="IOO173" s="1"/>
      <c r="IOP173" s="1"/>
      <c r="IOQ173" s="1"/>
      <c r="IOR173" s="1"/>
      <c r="IOS173" s="1"/>
      <c r="IOT173" s="1"/>
      <c r="IOU173" s="1"/>
      <c r="IOV173" s="1"/>
      <c r="IOW173" s="1"/>
      <c r="IOX173" s="1"/>
      <c r="IOY173" s="1"/>
      <c r="IOZ173" s="1"/>
      <c r="IPA173" s="1"/>
      <c r="IPB173" s="1"/>
      <c r="IPC173" s="1"/>
      <c r="IPD173" s="1"/>
      <c r="IPE173" s="1"/>
      <c r="IPF173" s="1"/>
      <c r="IPG173" s="1"/>
      <c r="IPH173" s="1"/>
      <c r="IPI173" s="1"/>
      <c r="IPJ173" s="1"/>
      <c r="IPK173" s="1"/>
      <c r="IPL173" s="1"/>
      <c r="IPM173" s="1"/>
      <c r="IPN173" s="1"/>
      <c r="IPO173" s="1"/>
      <c r="IPP173" s="1"/>
      <c r="IPQ173" s="1"/>
      <c r="IPR173" s="1"/>
      <c r="IPS173" s="1"/>
      <c r="IPT173" s="1"/>
      <c r="IPU173" s="1"/>
      <c r="IPV173" s="1"/>
      <c r="IPW173" s="1"/>
      <c r="IPX173" s="1"/>
      <c r="IPY173" s="1"/>
      <c r="IPZ173" s="1"/>
      <c r="IQA173" s="1"/>
      <c r="IQB173" s="1"/>
      <c r="IQC173" s="1"/>
      <c r="IQD173" s="1"/>
      <c r="IQE173" s="1"/>
      <c r="IQF173" s="1"/>
      <c r="IQG173" s="1"/>
      <c r="IQH173" s="1"/>
      <c r="IQI173" s="1"/>
      <c r="IQJ173" s="1"/>
      <c r="IQK173" s="1"/>
      <c r="IQL173" s="1"/>
      <c r="IQM173" s="1"/>
      <c r="IQN173" s="1"/>
      <c r="IQO173" s="1"/>
      <c r="IQP173" s="1"/>
      <c r="IQQ173" s="1"/>
      <c r="IQR173" s="1"/>
      <c r="IQS173" s="1"/>
      <c r="IQT173" s="1"/>
      <c r="IQU173" s="1"/>
      <c r="IQV173" s="1"/>
      <c r="IQW173" s="1"/>
      <c r="IQX173" s="1"/>
      <c r="IQY173" s="1"/>
      <c r="IQZ173" s="1"/>
      <c r="IRA173" s="1"/>
      <c r="IRB173" s="1"/>
      <c r="IRC173" s="1"/>
      <c r="IRD173" s="1"/>
      <c r="IRE173" s="1"/>
      <c r="IRF173" s="1"/>
      <c r="IRG173" s="1"/>
      <c r="IRH173" s="1"/>
      <c r="IRI173" s="1"/>
      <c r="IRJ173" s="1"/>
      <c r="IRK173" s="1"/>
      <c r="IRL173" s="1"/>
      <c r="IRM173" s="1"/>
      <c r="IRN173" s="1"/>
      <c r="IRO173" s="1"/>
      <c r="IRP173" s="1"/>
      <c r="IRQ173" s="1"/>
      <c r="IRR173" s="1"/>
      <c r="IRS173" s="1"/>
      <c r="IRT173" s="1"/>
      <c r="IRU173" s="1"/>
      <c r="IRV173" s="1"/>
      <c r="IRW173" s="1"/>
      <c r="IRX173" s="1"/>
      <c r="IRY173" s="1"/>
      <c r="IRZ173" s="1"/>
      <c r="ISA173" s="1"/>
      <c r="ISB173" s="1"/>
      <c r="ISC173" s="1"/>
      <c r="ISD173" s="1"/>
      <c r="ISE173" s="1"/>
      <c r="ISF173" s="1"/>
      <c r="ISG173" s="1"/>
      <c r="ISH173" s="1"/>
      <c r="ISI173" s="1"/>
      <c r="ISJ173" s="1"/>
      <c r="ISK173" s="1"/>
      <c r="ISL173" s="1"/>
      <c r="ISM173" s="1"/>
      <c r="ISN173" s="1"/>
      <c r="ISO173" s="1"/>
      <c r="ISP173" s="1"/>
      <c r="ISQ173" s="1"/>
      <c r="ISR173" s="1"/>
      <c r="ISS173" s="1"/>
      <c r="IST173" s="1"/>
      <c r="ISU173" s="1"/>
      <c r="ISV173" s="1"/>
      <c r="ISW173" s="1"/>
      <c r="ISX173" s="1"/>
      <c r="ISY173" s="1"/>
      <c r="ISZ173" s="1"/>
      <c r="ITA173" s="1"/>
      <c r="ITB173" s="1"/>
      <c r="ITC173" s="1"/>
      <c r="ITD173" s="1"/>
      <c r="ITE173" s="1"/>
      <c r="ITF173" s="1"/>
      <c r="ITG173" s="1"/>
      <c r="ITH173" s="1"/>
      <c r="ITI173" s="1"/>
      <c r="ITJ173" s="1"/>
      <c r="ITK173" s="1"/>
      <c r="ITL173" s="1"/>
      <c r="ITM173" s="1"/>
      <c r="ITN173" s="1"/>
      <c r="ITO173" s="1"/>
      <c r="ITP173" s="1"/>
      <c r="ITQ173" s="1"/>
      <c r="ITR173" s="1"/>
      <c r="ITS173" s="1"/>
      <c r="ITT173" s="1"/>
      <c r="ITU173" s="1"/>
      <c r="ITV173" s="1"/>
      <c r="ITW173" s="1"/>
      <c r="ITX173" s="1"/>
      <c r="ITY173" s="1"/>
      <c r="ITZ173" s="1"/>
      <c r="IUA173" s="1"/>
      <c r="IUB173" s="1"/>
      <c r="IUC173" s="1"/>
      <c r="IUD173" s="1"/>
      <c r="IUE173" s="1"/>
      <c r="IUF173" s="1"/>
      <c r="IUG173" s="1"/>
      <c r="IUH173" s="1"/>
      <c r="IUI173" s="1"/>
      <c r="IUJ173" s="1"/>
      <c r="IUK173" s="1"/>
      <c r="IUL173" s="1"/>
      <c r="IUM173" s="1"/>
      <c r="IUN173" s="1"/>
      <c r="IUO173" s="1"/>
      <c r="IUP173" s="1"/>
      <c r="IUQ173" s="1"/>
      <c r="IUR173" s="1"/>
      <c r="IUS173" s="1"/>
      <c r="IUT173" s="1"/>
      <c r="IUU173" s="1"/>
      <c r="IUV173" s="1"/>
      <c r="IUW173" s="1"/>
      <c r="IUX173" s="1"/>
      <c r="IUY173" s="1"/>
      <c r="IUZ173" s="1"/>
      <c r="IVA173" s="1"/>
      <c r="IVB173" s="1"/>
      <c r="IVC173" s="1"/>
      <c r="IVD173" s="1"/>
      <c r="IVE173" s="1"/>
      <c r="IVF173" s="1"/>
      <c r="IVG173" s="1"/>
      <c r="IVH173" s="1"/>
      <c r="IVI173" s="1"/>
      <c r="IVJ173" s="1"/>
      <c r="IVK173" s="1"/>
      <c r="IVL173" s="1"/>
      <c r="IVM173" s="1"/>
      <c r="IVN173" s="1"/>
      <c r="IVO173" s="1"/>
      <c r="IVP173" s="1"/>
      <c r="IVQ173" s="1"/>
      <c r="IVR173" s="1"/>
      <c r="IVS173" s="1"/>
      <c r="IVT173" s="1"/>
      <c r="IVU173" s="1"/>
      <c r="IVV173" s="1"/>
      <c r="IVW173" s="1"/>
      <c r="IVX173" s="1"/>
      <c r="IVY173" s="1"/>
      <c r="IVZ173" s="1"/>
      <c r="IWA173" s="1"/>
      <c r="IWB173" s="1"/>
      <c r="IWC173" s="1"/>
      <c r="IWD173" s="1"/>
      <c r="IWE173" s="1"/>
      <c r="IWF173" s="1"/>
      <c r="IWG173" s="1"/>
      <c r="IWH173" s="1"/>
      <c r="IWI173" s="1"/>
      <c r="IWJ173" s="1"/>
      <c r="IWK173" s="1"/>
      <c r="IWL173" s="1"/>
      <c r="IWM173" s="1"/>
      <c r="IWN173" s="1"/>
      <c r="IWO173" s="1"/>
      <c r="IWP173" s="1"/>
      <c r="IWQ173" s="1"/>
      <c r="IWR173" s="1"/>
      <c r="IWS173" s="1"/>
      <c r="IWT173" s="1"/>
      <c r="IWU173" s="1"/>
      <c r="IWV173" s="1"/>
      <c r="IWW173" s="1"/>
      <c r="IWX173" s="1"/>
      <c r="IWY173" s="1"/>
      <c r="IWZ173" s="1"/>
      <c r="IXA173" s="1"/>
      <c r="IXB173" s="1"/>
      <c r="IXC173" s="1"/>
      <c r="IXD173" s="1"/>
      <c r="IXE173" s="1"/>
      <c r="IXF173" s="1"/>
      <c r="IXG173" s="1"/>
      <c r="IXH173" s="1"/>
      <c r="IXI173" s="1"/>
      <c r="IXJ173" s="1"/>
      <c r="IXK173" s="1"/>
      <c r="IXL173" s="1"/>
      <c r="IXM173" s="1"/>
      <c r="IXN173" s="1"/>
      <c r="IXO173" s="1"/>
      <c r="IXP173" s="1"/>
      <c r="IXQ173" s="1"/>
      <c r="IXR173" s="1"/>
      <c r="IXS173" s="1"/>
      <c r="IXT173" s="1"/>
      <c r="IXU173" s="1"/>
      <c r="IXV173" s="1"/>
      <c r="IXW173" s="1"/>
      <c r="IXX173" s="1"/>
      <c r="IXY173" s="1"/>
      <c r="IXZ173" s="1"/>
      <c r="IYA173" s="1"/>
      <c r="IYB173" s="1"/>
      <c r="IYC173" s="1"/>
      <c r="IYD173" s="1"/>
      <c r="IYE173" s="1"/>
      <c r="IYF173" s="1"/>
      <c r="IYG173" s="1"/>
      <c r="IYH173" s="1"/>
      <c r="IYI173" s="1"/>
      <c r="IYJ173" s="1"/>
      <c r="IYK173" s="1"/>
      <c r="IYL173" s="1"/>
      <c r="IYM173" s="1"/>
      <c r="IYN173" s="1"/>
      <c r="IYO173" s="1"/>
      <c r="IYP173" s="1"/>
      <c r="IYQ173" s="1"/>
      <c r="IYR173" s="1"/>
      <c r="IYS173" s="1"/>
      <c r="IYT173" s="1"/>
      <c r="IYU173" s="1"/>
      <c r="IYV173" s="1"/>
      <c r="IYW173" s="1"/>
      <c r="IYX173" s="1"/>
      <c r="IYY173" s="1"/>
      <c r="IYZ173" s="1"/>
      <c r="IZA173" s="1"/>
      <c r="IZB173" s="1"/>
      <c r="IZC173" s="1"/>
      <c r="IZD173" s="1"/>
      <c r="IZE173" s="1"/>
      <c r="IZF173" s="1"/>
      <c r="IZG173" s="1"/>
      <c r="IZH173" s="1"/>
      <c r="IZI173" s="1"/>
      <c r="IZJ173" s="1"/>
      <c r="IZK173" s="1"/>
      <c r="IZL173" s="1"/>
      <c r="IZM173" s="1"/>
      <c r="IZN173" s="1"/>
      <c r="IZO173" s="1"/>
      <c r="IZP173" s="1"/>
      <c r="IZQ173" s="1"/>
      <c r="IZR173" s="1"/>
      <c r="IZS173" s="1"/>
      <c r="IZT173" s="1"/>
      <c r="IZU173" s="1"/>
      <c r="IZV173" s="1"/>
      <c r="IZW173" s="1"/>
      <c r="IZX173" s="1"/>
      <c r="IZY173" s="1"/>
      <c r="IZZ173" s="1"/>
      <c r="JAA173" s="1"/>
      <c r="JAB173" s="1"/>
      <c r="JAC173" s="1"/>
      <c r="JAD173" s="1"/>
      <c r="JAE173" s="1"/>
      <c r="JAF173" s="1"/>
      <c r="JAG173" s="1"/>
      <c r="JAH173" s="1"/>
      <c r="JAI173" s="1"/>
      <c r="JAJ173" s="1"/>
      <c r="JAK173" s="1"/>
      <c r="JAL173" s="1"/>
      <c r="JAM173" s="1"/>
      <c r="JAN173" s="1"/>
      <c r="JAO173" s="1"/>
      <c r="JAP173" s="1"/>
      <c r="JAQ173" s="1"/>
      <c r="JAR173" s="1"/>
      <c r="JAS173" s="1"/>
      <c r="JAT173" s="1"/>
      <c r="JAU173" s="1"/>
      <c r="JAV173" s="1"/>
      <c r="JAW173" s="1"/>
      <c r="JAX173" s="1"/>
      <c r="JAY173" s="1"/>
      <c r="JAZ173" s="1"/>
      <c r="JBA173" s="1"/>
      <c r="JBB173" s="1"/>
      <c r="JBC173" s="1"/>
      <c r="JBD173" s="1"/>
      <c r="JBE173" s="1"/>
      <c r="JBF173" s="1"/>
      <c r="JBG173" s="1"/>
      <c r="JBH173" s="1"/>
      <c r="JBI173" s="1"/>
      <c r="JBJ173" s="1"/>
      <c r="JBK173" s="1"/>
      <c r="JBL173" s="1"/>
      <c r="JBM173" s="1"/>
      <c r="JBN173" s="1"/>
      <c r="JBO173" s="1"/>
      <c r="JBP173" s="1"/>
      <c r="JBQ173" s="1"/>
      <c r="JBR173" s="1"/>
      <c r="JBS173" s="1"/>
      <c r="JBT173" s="1"/>
      <c r="JBU173" s="1"/>
      <c r="JBV173" s="1"/>
      <c r="JBW173" s="1"/>
      <c r="JBX173" s="1"/>
      <c r="JBY173" s="1"/>
      <c r="JBZ173" s="1"/>
      <c r="JCA173" s="1"/>
      <c r="JCB173" s="1"/>
      <c r="JCC173" s="1"/>
      <c r="JCD173" s="1"/>
      <c r="JCE173" s="1"/>
      <c r="JCF173" s="1"/>
      <c r="JCG173" s="1"/>
      <c r="JCH173" s="1"/>
      <c r="JCI173" s="1"/>
      <c r="JCJ173" s="1"/>
      <c r="JCK173" s="1"/>
      <c r="JCL173" s="1"/>
      <c r="JCM173" s="1"/>
      <c r="JCN173" s="1"/>
      <c r="JCO173" s="1"/>
      <c r="JCP173" s="1"/>
      <c r="JCQ173" s="1"/>
      <c r="JCR173" s="1"/>
      <c r="JCS173" s="1"/>
      <c r="JCT173" s="1"/>
      <c r="JCU173" s="1"/>
      <c r="JCV173" s="1"/>
      <c r="JCW173" s="1"/>
      <c r="JCX173" s="1"/>
      <c r="JCY173" s="1"/>
      <c r="JCZ173" s="1"/>
      <c r="JDA173" s="1"/>
      <c r="JDB173" s="1"/>
      <c r="JDC173" s="1"/>
      <c r="JDD173" s="1"/>
      <c r="JDE173" s="1"/>
      <c r="JDF173" s="1"/>
      <c r="JDG173" s="1"/>
      <c r="JDH173" s="1"/>
      <c r="JDI173" s="1"/>
      <c r="JDJ173" s="1"/>
      <c r="JDK173" s="1"/>
      <c r="JDL173" s="1"/>
      <c r="JDM173" s="1"/>
      <c r="JDN173" s="1"/>
      <c r="JDO173" s="1"/>
      <c r="JDP173" s="1"/>
      <c r="JDQ173" s="1"/>
      <c r="JDR173" s="1"/>
      <c r="JDS173" s="1"/>
      <c r="JDT173" s="1"/>
      <c r="JDU173" s="1"/>
      <c r="JDV173" s="1"/>
      <c r="JDW173" s="1"/>
      <c r="JDX173" s="1"/>
      <c r="JDY173" s="1"/>
      <c r="JDZ173" s="1"/>
      <c r="JEA173" s="1"/>
      <c r="JEB173" s="1"/>
      <c r="JEC173" s="1"/>
      <c r="JED173" s="1"/>
      <c r="JEE173" s="1"/>
      <c r="JEF173" s="1"/>
      <c r="JEG173" s="1"/>
      <c r="JEH173" s="1"/>
      <c r="JEI173" s="1"/>
      <c r="JEJ173" s="1"/>
      <c r="JEK173" s="1"/>
      <c r="JEL173" s="1"/>
      <c r="JEM173" s="1"/>
      <c r="JEN173" s="1"/>
      <c r="JEO173" s="1"/>
      <c r="JEP173" s="1"/>
      <c r="JEQ173" s="1"/>
      <c r="JER173" s="1"/>
      <c r="JES173" s="1"/>
      <c r="JET173" s="1"/>
      <c r="JEU173" s="1"/>
      <c r="JEV173" s="1"/>
      <c r="JEW173" s="1"/>
      <c r="JEX173" s="1"/>
      <c r="JEY173" s="1"/>
      <c r="JEZ173" s="1"/>
      <c r="JFA173" s="1"/>
      <c r="JFB173" s="1"/>
      <c r="JFC173" s="1"/>
      <c r="JFD173" s="1"/>
      <c r="JFE173" s="1"/>
      <c r="JFF173" s="1"/>
      <c r="JFG173" s="1"/>
      <c r="JFH173" s="1"/>
      <c r="JFI173" s="1"/>
      <c r="JFJ173" s="1"/>
      <c r="JFK173" s="1"/>
      <c r="JFL173" s="1"/>
      <c r="JFM173" s="1"/>
      <c r="JFN173" s="1"/>
      <c r="JFO173" s="1"/>
      <c r="JFP173" s="1"/>
      <c r="JFQ173" s="1"/>
      <c r="JFR173" s="1"/>
      <c r="JFS173" s="1"/>
      <c r="JFT173" s="1"/>
      <c r="JFU173" s="1"/>
      <c r="JFV173" s="1"/>
      <c r="JFW173" s="1"/>
      <c r="JFX173" s="1"/>
      <c r="JFY173" s="1"/>
      <c r="JFZ173" s="1"/>
      <c r="JGA173" s="1"/>
      <c r="JGB173" s="1"/>
      <c r="JGC173" s="1"/>
      <c r="JGD173" s="1"/>
      <c r="JGE173" s="1"/>
      <c r="JGF173" s="1"/>
      <c r="JGG173" s="1"/>
      <c r="JGH173" s="1"/>
      <c r="JGI173" s="1"/>
      <c r="JGJ173" s="1"/>
      <c r="JGK173" s="1"/>
      <c r="JGL173" s="1"/>
      <c r="JGM173" s="1"/>
      <c r="JGN173" s="1"/>
      <c r="JGO173" s="1"/>
      <c r="JGP173" s="1"/>
      <c r="JGQ173" s="1"/>
      <c r="JGR173" s="1"/>
      <c r="JGS173" s="1"/>
      <c r="JGT173" s="1"/>
      <c r="JGU173" s="1"/>
      <c r="JGV173" s="1"/>
      <c r="JGW173" s="1"/>
      <c r="JGX173" s="1"/>
      <c r="JGY173" s="1"/>
      <c r="JGZ173" s="1"/>
      <c r="JHA173" s="1"/>
      <c r="JHB173" s="1"/>
      <c r="JHC173" s="1"/>
      <c r="JHD173" s="1"/>
      <c r="JHE173" s="1"/>
      <c r="JHF173" s="1"/>
      <c r="JHG173" s="1"/>
      <c r="JHH173" s="1"/>
      <c r="JHI173" s="1"/>
      <c r="JHJ173" s="1"/>
      <c r="JHK173" s="1"/>
      <c r="JHL173" s="1"/>
      <c r="JHM173" s="1"/>
      <c r="JHN173" s="1"/>
      <c r="JHO173" s="1"/>
      <c r="JHP173" s="1"/>
      <c r="JHQ173" s="1"/>
      <c r="JHR173" s="1"/>
      <c r="JHS173" s="1"/>
      <c r="JHT173" s="1"/>
      <c r="JHU173" s="1"/>
      <c r="JHV173" s="1"/>
      <c r="JHW173" s="1"/>
      <c r="JHX173" s="1"/>
      <c r="JHY173" s="1"/>
      <c r="JHZ173" s="1"/>
      <c r="JIA173" s="1"/>
      <c r="JIB173" s="1"/>
      <c r="JIC173" s="1"/>
      <c r="JID173" s="1"/>
      <c r="JIE173" s="1"/>
      <c r="JIF173" s="1"/>
      <c r="JIG173" s="1"/>
      <c r="JIH173" s="1"/>
      <c r="JII173" s="1"/>
      <c r="JIJ173" s="1"/>
      <c r="JIK173" s="1"/>
      <c r="JIL173" s="1"/>
      <c r="JIM173" s="1"/>
      <c r="JIN173" s="1"/>
      <c r="JIO173" s="1"/>
      <c r="JIP173" s="1"/>
      <c r="JIQ173" s="1"/>
      <c r="JIR173" s="1"/>
      <c r="JIS173" s="1"/>
      <c r="JIT173" s="1"/>
      <c r="JIU173" s="1"/>
      <c r="JIV173" s="1"/>
      <c r="JIW173" s="1"/>
      <c r="JIX173" s="1"/>
      <c r="JIY173" s="1"/>
      <c r="JIZ173" s="1"/>
      <c r="JJA173" s="1"/>
      <c r="JJB173" s="1"/>
      <c r="JJC173" s="1"/>
      <c r="JJD173" s="1"/>
      <c r="JJE173" s="1"/>
      <c r="JJF173" s="1"/>
      <c r="JJG173" s="1"/>
      <c r="JJH173" s="1"/>
      <c r="JJI173" s="1"/>
      <c r="JJJ173" s="1"/>
      <c r="JJK173" s="1"/>
      <c r="JJL173" s="1"/>
      <c r="JJM173" s="1"/>
      <c r="JJN173" s="1"/>
      <c r="JJO173" s="1"/>
      <c r="JJP173" s="1"/>
      <c r="JJQ173" s="1"/>
      <c r="JJR173" s="1"/>
      <c r="JJS173" s="1"/>
      <c r="JJT173" s="1"/>
      <c r="JJU173" s="1"/>
      <c r="JJV173" s="1"/>
      <c r="JJW173" s="1"/>
      <c r="JJX173" s="1"/>
      <c r="JJY173" s="1"/>
      <c r="JJZ173" s="1"/>
      <c r="JKA173" s="1"/>
      <c r="JKB173" s="1"/>
      <c r="JKC173" s="1"/>
      <c r="JKD173" s="1"/>
      <c r="JKE173" s="1"/>
      <c r="JKF173" s="1"/>
      <c r="JKG173" s="1"/>
      <c r="JKH173" s="1"/>
      <c r="JKI173" s="1"/>
      <c r="JKJ173" s="1"/>
      <c r="JKK173" s="1"/>
      <c r="JKL173" s="1"/>
      <c r="JKM173" s="1"/>
      <c r="JKN173" s="1"/>
      <c r="JKO173" s="1"/>
      <c r="JKP173" s="1"/>
      <c r="JKQ173" s="1"/>
      <c r="JKR173" s="1"/>
      <c r="JKS173" s="1"/>
      <c r="JKT173" s="1"/>
      <c r="JKU173" s="1"/>
      <c r="JKV173" s="1"/>
      <c r="JKW173" s="1"/>
      <c r="JKX173" s="1"/>
      <c r="JKY173" s="1"/>
      <c r="JKZ173" s="1"/>
      <c r="JLA173" s="1"/>
      <c r="JLB173" s="1"/>
      <c r="JLC173" s="1"/>
      <c r="JLD173" s="1"/>
      <c r="JLE173" s="1"/>
      <c r="JLF173" s="1"/>
      <c r="JLG173" s="1"/>
      <c r="JLH173" s="1"/>
      <c r="JLI173" s="1"/>
      <c r="JLJ173" s="1"/>
      <c r="JLK173" s="1"/>
      <c r="JLL173" s="1"/>
      <c r="JLM173" s="1"/>
      <c r="JLN173" s="1"/>
      <c r="JLO173" s="1"/>
      <c r="JLP173" s="1"/>
      <c r="JLQ173" s="1"/>
      <c r="JLR173" s="1"/>
      <c r="JLS173" s="1"/>
      <c r="JLT173" s="1"/>
      <c r="JLU173" s="1"/>
      <c r="JLV173" s="1"/>
      <c r="JLW173" s="1"/>
      <c r="JLX173" s="1"/>
      <c r="JLY173" s="1"/>
      <c r="JLZ173" s="1"/>
      <c r="JMA173" s="1"/>
      <c r="JMB173" s="1"/>
      <c r="JMC173" s="1"/>
      <c r="JMD173" s="1"/>
      <c r="JME173" s="1"/>
      <c r="JMF173" s="1"/>
      <c r="JMG173" s="1"/>
      <c r="JMH173" s="1"/>
      <c r="JMI173" s="1"/>
      <c r="JMJ173" s="1"/>
      <c r="JMK173" s="1"/>
      <c r="JML173" s="1"/>
      <c r="JMM173" s="1"/>
      <c r="JMN173" s="1"/>
      <c r="JMO173" s="1"/>
      <c r="JMP173" s="1"/>
      <c r="JMQ173" s="1"/>
      <c r="JMR173" s="1"/>
      <c r="JMS173" s="1"/>
      <c r="JMT173" s="1"/>
      <c r="JMU173" s="1"/>
      <c r="JMV173" s="1"/>
      <c r="JMW173" s="1"/>
      <c r="JMX173" s="1"/>
      <c r="JMY173" s="1"/>
      <c r="JMZ173" s="1"/>
      <c r="JNA173" s="1"/>
      <c r="JNB173" s="1"/>
      <c r="JNC173" s="1"/>
      <c r="JND173" s="1"/>
      <c r="JNE173" s="1"/>
      <c r="JNF173" s="1"/>
      <c r="JNG173" s="1"/>
      <c r="JNH173" s="1"/>
      <c r="JNI173" s="1"/>
      <c r="JNJ173" s="1"/>
      <c r="JNK173" s="1"/>
      <c r="JNL173" s="1"/>
      <c r="JNM173" s="1"/>
      <c r="JNN173" s="1"/>
      <c r="JNO173" s="1"/>
      <c r="JNP173" s="1"/>
      <c r="JNQ173" s="1"/>
      <c r="JNR173" s="1"/>
      <c r="JNS173" s="1"/>
      <c r="JNT173" s="1"/>
      <c r="JNU173" s="1"/>
      <c r="JNV173" s="1"/>
      <c r="JNW173" s="1"/>
      <c r="JNX173" s="1"/>
      <c r="JNY173" s="1"/>
      <c r="JNZ173" s="1"/>
      <c r="JOA173" s="1"/>
      <c r="JOB173" s="1"/>
      <c r="JOC173" s="1"/>
      <c r="JOD173" s="1"/>
      <c r="JOE173" s="1"/>
      <c r="JOF173" s="1"/>
      <c r="JOG173" s="1"/>
      <c r="JOH173" s="1"/>
      <c r="JOI173" s="1"/>
      <c r="JOJ173" s="1"/>
      <c r="JOK173" s="1"/>
      <c r="JOL173" s="1"/>
      <c r="JOM173" s="1"/>
      <c r="JON173" s="1"/>
      <c r="JOO173" s="1"/>
      <c r="JOP173" s="1"/>
      <c r="JOQ173" s="1"/>
      <c r="JOR173" s="1"/>
      <c r="JOS173" s="1"/>
      <c r="JOT173" s="1"/>
      <c r="JOU173" s="1"/>
      <c r="JOV173" s="1"/>
      <c r="JOW173" s="1"/>
      <c r="JOX173" s="1"/>
      <c r="JOY173" s="1"/>
      <c r="JOZ173" s="1"/>
      <c r="JPA173" s="1"/>
      <c r="JPB173" s="1"/>
      <c r="JPC173" s="1"/>
      <c r="JPD173" s="1"/>
      <c r="JPE173" s="1"/>
      <c r="JPF173" s="1"/>
      <c r="JPG173" s="1"/>
      <c r="JPH173" s="1"/>
      <c r="JPI173" s="1"/>
      <c r="JPJ173" s="1"/>
      <c r="JPK173" s="1"/>
      <c r="JPL173" s="1"/>
      <c r="JPM173" s="1"/>
      <c r="JPN173" s="1"/>
      <c r="JPO173" s="1"/>
      <c r="JPP173" s="1"/>
      <c r="JPQ173" s="1"/>
      <c r="JPR173" s="1"/>
      <c r="JPS173" s="1"/>
      <c r="JPT173" s="1"/>
      <c r="JPU173" s="1"/>
      <c r="JPV173" s="1"/>
      <c r="JPW173" s="1"/>
      <c r="JPX173" s="1"/>
      <c r="JPY173" s="1"/>
      <c r="JPZ173" s="1"/>
      <c r="JQA173" s="1"/>
      <c r="JQB173" s="1"/>
      <c r="JQC173" s="1"/>
      <c r="JQD173" s="1"/>
      <c r="JQE173" s="1"/>
      <c r="JQF173" s="1"/>
      <c r="JQG173" s="1"/>
      <c r="JQH173" s="1"/>
      <c r="JQI173" s="1"/>
      <c r="JQJ173" s="1"/>
      <c r="JQK173" s="1"/>
      <c r="JQL173" s="1"/>
      <c r="JQM173" s="1"/>
      <c r="JQN173" s="1"/>
      <c r="JQO173" s="1"/>
      <c r="JQP173" s="1"/>
      <c r="JQQ173" s="1"/>
      <c r="JQR173" s="1"/>
      <c r="JQS173" s="1"/>
      <c r="JQT173" s="1"/>
      <c r="JQU173" s="1"/>
      <c r="JQV173" s="1"/>
      <c r="JQW173" s="1"/>
      <c r="JQX173" s="1"/>
      <c r="JQY173" s="1"/>
      <c r="JQZ173" s="1"/>
      <c r="JRA173" s="1"/>
      <c r="JRB173" s="1"/>
      <c r="JRC173" s="1"/>
      <c r="JRD173" s="1"/>
      <c r="JRE173" s="1"/>
      <c r="JRF173" s="1"/>
      <c r="JRG173" s="1"/>
      <c r="JRH173" s="1"/>
      <c r="JRI173" s="1"/>
      <c r="JRJ173" s="1"/>
      <c r="JRK173" s="1"/>
      <c r="JRL173" s="1"/>
      <c r="JRM173" s="1"/>
      <c r="JRN173" s="1"/>
      <c r="JRO173" s="1"/>
      <c r="JRP173" s="1"/>
      <c r="JRQ173" s="1"/>
      <c r="JRR173" s="1"/>
      <c r="JRS173" s="1"/>
      <c r="JRT173" s="1"/>
      <c r="JRU173" s="1"/>
      <c r="JRV173" s="1"/>
      <c r="JRW173" s="1"/>
      <c r="JRX173" s="1"/>
      <c r="JRY173" s="1"/>
      <c r="JRZ173" s="1"/>
      <c r="JSA173" s="1"/>
      <c r="JSB173" s="1"/>
      <c r="JSC173" s="1"/>
      <c r="JSD173" s="1"/>
      <c r="JSE173" s="1"/>
      <c r="JSF173" s="1"/>
      <c r="JSG173" s="1"/>
      <c r="JSH173" s="1"/>
      <c r="JSI173" s="1"/>
      <c r="JSJ173" s="1"/>
      <c r="JSK173" s="1"/>
      <c r="JSL173" s="1"/>
      <c r="JSM173" s="1"/>
      <c r="JSN173" s="1"/>
      <c r="JSO173" s="1"/>
      <c r="JSP173" s="1"/>
      <c r="JSQ173" s="1"/>
      <c r="JSR173" s="1"/>
      <c r="JSS173" s="1"/>
      <c r="JST173" s="1"/>
      <c r="JSU173" s="1"/>
      <c r="JSV173" s="1"/>
      <c r="JSW173" s="1"/>
      <c r="JSX173" s="1"/>
      <c r="JSY173" s="1"/>
      <c r="JSZ173" s="1"/>
      <c r="JTA173" s="1"/>
      <c r="JTB173" s="1"/>
      <c r="JTC173" s="1"/>
      <c r="JTD173" s="1"/>
      <c r="JTE173" s="1"/>
      <c r="JTF173" s="1"/>
      <c r="JTG173" s="1"/>
      <c r="JTH173" s="1"/>
      <c r="JTI173" s="1"/>
      <c r="JTJ173" s="1"/>
      <c r="JTK173" s="1"/>
      <c r="JTL173" s="1"/>
      <c r="JTM173" s="1"/>
      <c r="JTN173" s="1"/>
      <c r="JTO173" s="1"/>
      <c r="JTP173" s="1"/>
      <c r="JTQ173" s="1"/>
      <c r="JTR173" s="1"/>
      <c r="JTS173" s="1"/>
      <c r="JTT173" s="1"/>
      <c r="JTU173" s="1"/>
      <c r="JTV173" s="1"/>
      <c r="JTW173" s="1"/>
      <c r="JTX173" s="1"/>
      <c r="JTY173" s="1"/>
      <c r="JTZ173" s="1"/>
      <c r="JUA173" s="1"/>
      <c r="JUB173" s="1"/>
      <c r="JUC173" s="1"/>
      <c r="JUD173" s="1"/>
      <c r="JUE173" s="1"/>
      <c r="JUF173" s="1"/>
      <c r="JUG173" s="1"/>
      <c r="JUH173" s="1"/>
      <c r="JUI173" s="1"/>
      <c r="JUJ173" s="1"/>
      <c r="JUK173" s="1"/>
      <c r="JUL173" s="1"/>
      <c r="JUM173" s="1"/>
      <c r="JUN173" s="1"/>
      <c r="JUO173" s="1"/>
      <c r="JUP173" s="1"/>
      <c r="JUQ173" s="1"/>
      <c r="JUR173" s="1"/>
      <c r="JUS173" s="1"/>
      <c r="JUT173" s="1"/>
      <c r="JUU173" s="1"/>
      <c r="JUV173" s="1"/>
      <c r="JUW173" s="1"/>
      <c r="JUX173" s="1"/>
      <c r="JUY173" s="1"/>
      <c r="JUZ173" s="1"/>
      <c r="JVA173" s="1"/>
      <c r="JVB173" s="1"/>
      <c r="JVC173" s="1"/>
      <c r="JVD173" s="1"/>
      <c r="JVE173" s="1"/>
      <c r="JVF173" s="1"/>
      <c r="JVG173" s="1"/>
      <c r="JVH173" s="1"/>
      <c r="JVI173" s="1"/>
      <c r="JVJ173" s="1"/>
      <c r="JVK173" s="1"/>
      <c r="JVL173" s="1"/>
      <c r="JVM173" s="1"/>
      <c r="JVN173" s="1"/>
      <c r="JVO173" s="1"/>
      <c r="JVP173" s="1"/>
      <c r="JVQ173" s="1"/>
      <c r="JVR173" s="1"/>
      <c r="JVS173" s="1"/>
      <c r="JVT173" s="1"/>
      <c r="JVU173" s="1"/>
      <c r="JVV173" s="1"/>
      <c r="JVW173" s="1"/>
      <c r="JVX173" s="1"/>
      <c r="JVY173" s="1"/>
      <c r="JVZ173" s="1"/>
      <c r="JWA173" s="1"/>
      <c r="JWB173" s="1"/>
      <c r="JWC173" s="1"/>
      <c r="JWD173" s="1"/>
      <c r="JWE173" s="1"/>
      <c r="JWF173" s="1"/>
      <c r="JWG173" s="1"/>
      <c r="JWH173" s="1"/>
      <c r="JWI173" s="1"/>
      <c r="JWJ173" s="1"/>
      <c r="JWK173" s="1"/>
      <c r="JWL173" s="1"/>
      <c r="JWM173" s="1"/>
      <c r="JWN173" s="1"/>
      <c r="JWO173" s="1"/>
      <c r="JWP173" s="1"/>
      <c r="JWQ173" s="1"/>
      <c r="JWR173" s="1"/>
      <c r="JWS173" s="1"/>
      <c r="JWT173" s="1"/>
      <c r="JWU173" s="1"/>
      <c r="JWV173" s="1"/>
      <c r="JWW173" s="1"/>
      <c r="JWX173" s="1"/>
      <c r="JWY173" s="1"/>
      <c r="JWZ173" s="1"/>
      <c r="JXA173" s="1"/>
      <c r="JXB173" s="1"/>
      <c r="JXC173" s="1"/>
      <c r="JXD173" s="1"/>
      <c r="JXE173" s="1"/>
      <c r="JXF173" s="1"/>
      <c r="JXG173" s="1"/>
      <c r="JXH173" s="1"/>
      <c r="JXI173" s="1"/>
      <c r="JXJ173" s="1"/>
      <c r="JXK173" s="1"/>
      <c r="JXL173" s="1"/>
      <c r="JXM173" s="1"/>
      <c r="JXN173" s="1"/>
      <c r="JXO173" s="1"/>
      <c r="JXP173" s="1"/>
      <c r="JXQ173" s="1"/>
      <c r="JXR173" s="1"/>
      <c r="JXS173" s="1"/>
      <c r="JXT173" s="1"/>
      <c r="JXU173" s="1"/>
      <c r="JXV173" s="1"/>
      <c r="JXW173" s="1"/>
      <c r="JXX173" s="1"/>
      <c r="JXY173" s="1"/>
      <c r="JXZ173" s="1"/>
      <c r="JYA173" s="1"/>
      <c r="JYB173" s="1"/>
      <c r="JYC173" s="1"/>
      <c r="JYD173" s="1"/>
      <c r="JYE173" s="1"/>
      <c r="JYF173" s="1"/>
      <c r="JYG173" s="1"/>
      <c r="JYH173" s="1"/>
      <c r="JYI173" s="1"/>
      <c r="JYJ173" s="1"/>
      <c r="JYK173" s="1"/>
      <c r="JYL173" s="1"/>
      <c r="JYM173" s="1"/>
      <c r="JYN173" s="1"/>
      <c r="JYO173" s="1"/>
      <c r="JYP173" s="1"/>
      <c r="JYQ173" s="1"/>
      <c r="JYR173" s="1"/>
      <c r="JYS173" s="1"/>
      <c r="JYT173" s="1"/>
      <c r="JYU173" s="1"/>
      <c r="JYV173" s="1"/>
      <c r="JYW173" s="1"/>
      <c r="JYX173" s="1"/>
      <c r="JYY173" s="1"/>
      <c r="JYZ173" s="1"/>
      <c r="JZA173" s="1"/>
      <c r="JZB173" s="1"/>
      <c r="JZC173" s="1"/>
      <c r="JZD173" s="1"/>
      <c r="JZE173" s="1"/>
      <c r="JZF173" s="1"/>
      <c r="JZG173" s="1"/>
      <c r="JZH173" s="1"/>
      <c r="JZI173" s="1"/>
      <c r="JZJ173" s="1"/>
      <c r="JZK173" s="1"/>
      <c r="JZL173" s="1"/>
      <c r="JZM173" s="1"/>
      <c r="JZN173" s="1"/>
      <c r="JZO173" s="1"/>
      <c r="JZP173" s="1"/>
      <c r="JZQ173" s="1"/>
      <c r="JZR173" s="1"/>
      <c r="JZS173" s="1"/>
      <c r="JZT173" s="1"/>
      <c r="JZU173" s="1"/>
      <c r="JZV173" s="1"/>
      <c r="JZW173" s="1"/>
      <c r="JZX173" s="1"/>
      <c r="JZY173" s="1"/>
      <c r="JZZ173" s="1"/>
      <c r="KAA173" s="1"/>
      <c r="KAB173" s="1"/>
      <c r="KAC173" s="1"/>
      <c r="KAD173" s="1"/>
      <c r="KAE173" s="1"/>
      <c r="KAF173" s="1"/>
      <c r="KAG173" s="1"/>
      <c r="KAH173" s="1"/>
      <c r="KAI173" s="1"/>
      <c r="KAJ173" s="1"/>
      <c r="KAK173" s="1"/>
      <c r="KAL173" s="1"/>
      <c r="KAM173" s="1"/>
      <c r="KAN173" s="1"/>
      <c r="KAO173" s="1"/>
      <c r="KAP173" s="1"/>
      <c r="KAQ173" s="1"/>
      <c r="KAR173" s="1"/>
      <c r="KAS173" s="1"/>
      <c r="KAT173" s="1"/>
      <c r="KAU173" s="1"/>
      <c r="KAV173" s="1"/>
      <c r="KAW173" s="1"/>
      <c r="KAX173" s="1"/>
      <c r="KAY173" s="1"/>
      <c r="KAZ173" s="1"/>
      <c r="KBA173" s="1"/>
      <c r="KBB173" s="1"/>
      <c r="KBC173" s="1"/>
      <c r="KBD173" s="1"/>
      <c r="KBE173" s="1"/>
      <c r="KBF173" s="1"/>
      <c r="KBG173" s="1"/>
      <c r="KBH173" s="1"/>
      <c r="KBI173" s="1"/>
      <c r="KBJ173" s="1"/>
      <c r="KBK173" s="1"/>
      <c r="KBL173" s="1"/>
      <c r="KBM173" s="1"/>
      <c r="KBN173" s="1"/>
      <c r="KBO173" s="1"/>
      <c r="KBP173" s="1"/>
      <c r="KBQ173" s="1"/>
      <c r="KBR173" s="1"/>
      <c r="KBS173" s="1"/>
      <c r="KBT173" s="1"/>
      <c r="KBU173" s="1"/>
      <c r="KBV173" s="1"/>
      <c r="KBW173" s="1"/>
      <c r="KBX173" s="1"/>
      <c r="KBY173" s="1"/>
      <c r="KBZ173" s="1"/>
      <c r="KCA173" s="1"/>
      <c r="KCB173" s="1"/>
      <c r="KCC173" s="1"/>
      <c r="KCD173" s="1"/>
      <c r="KCE173" s="1"/>
      <c r="KCF173" s="1"/>
      <c r="KCG173" s="1"/>
      <c r="KCH173" s="1"/>
      <c r="KCI173" s="1"/>
      <c r="KCJ173" s="1"/>
      <c r="KCK173" s="1"/>
      <c r="KCL173" s="1"/>
      <c r="KCM173" s="1"/>
      <c r="KCN173" s="1"/>
      <c r="KCO173" s="1"/>
      <c r="KCP173" s="1"/>
      <c r="KCQ173" s="1"/>
      <c r="KCR173" s="1"/>
      <c r="KCS173" s="1"/>
      <c r="KCT173" s="1"/>
      <c r="KCU173" s="1"/>
      <c r="KCV173" s="1"/>
      <c r="KCW173" s="1"/>
      <c r="KCX173" s="1"/>
      <c r="KCY173" s="1"/>
      <c r="KCZ173" s="1"/>
      <c r="KDA173" s="1"/>
      <c r="KDB173" s="1"/>
      <c r="KDC173" s="1"/>
      <c r="KDD173" s="1"/>
      <c r="KDE173" s="1"/>
      <c r="KDF173" s="1"/>
      <c r="KDG173" s="1"/>
      <c r="KDH173" s="1"/>
      <c r="KDI173" s="1"/>
      <c r="KDJ173" s="1"/>
      <c r="KDK173" s="1"/>
      <c r="KDL173" s="1"/>
      <c r="KDM173" s="1"/>
      <c r="KDN173" s="1"/>
      <c r="KDO173" s="1"/>
      <c r="KDP173" s="1"/>
      <c r="KDQ173" s="1"/>
      <c r="KDR173" s="1"/>
      <c r="KDS173" s="1"/>
      <c r="KDT173" s="1"/>
      <c r="KDU173" s="1"/>
      <c r="KDV173" s="1"/>
      <c r="KDW173" s="1"/>
      <c r="KDX173" s="1"/>
      <c r="KDY173" s="1"/>
      <c r="KDZ173" s="1"/>
      <c r="KEA173" s="1"/>
      <c r="KEB173" s="1"/>
      <c r="KEC173" s="1"/>
      <c r="KED173" s="1"/>
      <c r="KEE173" s="1"/>
      <c r="KEF173" s="1"/>
      <c r="KEG173" s="1"/>
      <c r="KEH173" s="1"/>
      <c r="KEI173" s="1"/>
      <c r="KEJ173" s="1"/>
      <c r="KEK173" s="1"/>
      <c r="KEL173" s="1"/>
      <c r="KEM173" s="1"/>
      <c r="KEN173" s="1"/>
      <c r="KEO173" s="1"/>
      <c r="KEP173" s="1"/>
      <c r="KEQ173" s="1"/>
      <c r="KER173" s="1"/>
      <c r="KES173" s="1"/>
      <c r="KET173" s="1"/>
      <c r="KEU173" s="1"/>
      <c r="KEV173" s="1"/>
      <c r="KEW173" s="1"/>
      <c r="KEX173" s="1"/>
      <c r="KEY173" s="1"/>
      <c r="KEZ173" s="1"/>
      <c r="KFA173" s="1"/>
      <c r="KFB173" s="1"/>
      <c r="KFC173" s="1"/>
      <c r="KFD173" s="1"/>
      <c r="KFE173" s="1"/>
      <c r="KFF173" s="1"/>
      <c r="KFG173" s="1"/>
      <c r="KFH173" s="1"/>
      <c r="KFI173" s="1"/>
      <c r="KFJ173" s="1"/>
      <c r="KFK173" s="1"/>
      <c r="KFL173" s="1"/>
      <c r="KFM173" s="1"/>
      <c r="KFN173" s="1"/>
      <c r="KFO173" s="1"/>
      <c r="KFP173" s="1"/>
      <c r="KFQ173" s="1"/>
      <c r="KFR173" s="1"/>
      <c r="KFS173" s="1"/>
      <c r="KFT173" s="1"/>
      <c r="KFU173" s="1"/>
      <c r="KFV173" s="1"/>
      <c r="KFW173" s="1"/>
      <c r="KFX173" s="1"/>
      <c r="KFY173" s="1"/>
      <c r="KFZ173" s="1"/>
      <c r="KGA173" s="1"/>
      <c r="KGB173" s="1"/>
      <c r="KGC173" s="1"/>
      <c r="KGD173" s="1"/>
      <c r="KGE173" s="1"/>
      <c r="KGF173" s="1"/>
      <c r="KGG173" s="1"/>
      <c r="KGH173" s="1"/>
      <c r="KGI173" s="1"/>
      <c r="KGJ173" s="1"/>
      <c r="KGK173" s="1"/>
      <c r="KGL173" s="1"/>
      <c r="KGM173" s="1"/>
      <c r="KGN173" s="1"/>
      <c r="KGO173" s="1"/>
      <c r="KGP173" s="1"/>
      <c r="KGQ173" s="1"/>
      <c r="KGR173" s="1"/>
      <c r="KGS173" s="1"/>
      <c r="KGT173" s="1"/>
      <c r="KGU173" s="1"/>
      <c r="KGV173" s="1"/>
      <c r="KGW173" s="1"/>
      <c r="KGX173" s="1"/>
      <c r="KGY173" s="1"/>
      <c r="KGZ173" s="1"/>
      <c r="KHA173" s="1"/>
      <c r="KHB173" s="1"/>
      <c r="KHC173" s="1"/>
      <c r="KHD173" s="1"/>
      <c r="KHE173" s="1"/>
      <c r="KHF173" s="1"/>
      <c r="KHG173" s="1"/>
      <c r="KHH173" s="1"/>
      <c r="KHI173" s="1"/>
      <c r="KHJ173" s="1"/>
      <c r="KHK173" s="1"/>
      <c r="KHL173" s="1"/>
      <c r="KHM173" s="1"/>
      <c r="KHN173" s="1"/>
      <c r="KHO173" s="1"/>
      <c r="KHP173" s="1"/>
      <c r="KHQ173" s="1"/>
      <c r="KHR173" s="1"/>
      <c r="KHS173" s="1"/>
      <c r="KHT173" s="1"/>
      <c r="KHU173" s="1"/>
      <c r="KHV173" s="1"/>
      <c r="KHW173" s="1"/>
      <c r="KHX173" s="1"/>
      <c r="KHY173" s="1"/>
      <c r="KHZ173" s="1"/>
      <c r="KIA173" s="1"/>
      <c r="KIB173" s="1"/>
      <c r="KIC173" s="1"/>
      <c r="KID173" s="1"/>
      <c r="KIE173" s="1"/>
      <c r="KIF173" s="1"/>
      <c r="KIG173" s="1"/>
      <c r="KIH173" s="1"/>
      <c r="KII173" s="1"/>
      <c r="KIJ173" s="1"/>
      <c r="KIK173" s="1"/>
      <c r="KIL173" s="1"/>
      <c r="KIM173" s="1"/>
      <c r="KIN173" s="1"/>
      <c r="KIO173" s="1"/>
      <c r="KIP173" s="1"/>
      <c r="KIQ173" s="1"/>
      <c r="KIR173" s="1"/>
      <c r="KIS173" s="1"/>
      <c r="KIT173" s="1"/>
      <c r="KIU173" s="1"/>
      <c r="KIV173" s="1"/>
      <c r="KIW173" s="1"/>
      <c r="KIX173" s="1"/>
      <c r="KIY173" s="1"/>
      <c r="KIZ173" s="1"/>
      <c r="KJA173" s="1"/>
      <c r="KJB173" s="1"/>
      <c r="KJC173" s="1"/>
      <c r="KJD173" s="1"/>
      <c r="KJE173" s="1"/>
      <c r="KJF173" s="1"/>
      <c r="KJG173" s="1"/>
      <c r="KJH173" s="1"/>
      <c r="KJI173" s="1"/>
      <c r="KJJ173" s="1"/>
      <c r="KJK173" s="1"/>
      <c r="KJL173" s="1"/>
      <c r="KJM173" s="1"/>
      <c r="KJN173" s="1"/>
      <c r="KJO173" s="1"/>
      <c r="KJP173" s="1"/>
      <c r="KJQ173" s="1"/>
      <c r="KJR173" s="1"/>
      <c r="KJS173" s="1"/>
      <c r="KJT173" s="1"/>
      <c r="KJU173" s="1"/>
      <c r="KJV173" s="1"/>
      <c r="KJW173" s="1"/>
      <c r="KJX173" s="1"/>
      <c r="KJY173" s="1"/>
      <c r="KJZ173" s="1"/>
      <c r="KKA173" s="1"/>
      <c r="KKB173" s="1"/>
      <c r="KKC173" s="1"/>
      <c r="KKD173" s="1"/>
      <c r="KKE173" s="1"/>
      <c r="KKF173" s="1"/>
      <c r="KKG173" s="1"/>
      <c r="KKH173" s="1"/>
      <c r="KKI173" s="1"/>
      <c r="KKJ173" s="1"/>
      <c r="KKK173" s="1"/>
      <c r="KKL173" s="1"/>
      <c r="KKM173" s="1"/>
      <c r="KKN173" s="1"/>
      <c r="KKO173" s="1"/>
      <c r="KKP173" s="1"/>
      <c r="KKQ173" s="1"/>
      <c r="KKR173" s="1"/>
      <c r="KKS173" s="1"/>
      <c r="KKT173" s="1"/>
      <c r="KKU173" s="1"/>
      <c r="KKV173" s="1"/>
      <c r="KKW173" s="1"/>
      <c r="KKX173" s="1"/>
      <c r="KKY173" s="1"/>
      <c r="KKZ173" s="1"/>
      <c r="KLA173" s="1"/>
      <c r="KLB173" s="1"/>
      <c r="KLC173" s="1"/>
      <c r="KLD173" s="1"/>
      <c r="KLE173" s="1"/>
      <c r="KLF173" s="1"/>
      <c r="KLG173" s="1"/>
      <c r="KLH173" s="1"/>
      <c r="KLI173" s="1"/>
      <c r="KLJ173" s="1"/>
      <c r="KLK173" s="1"/>
      <c r="KLL173" s="1"/>
      <c r="KLM173" s="1"/>
      <c r="KLN173" s="1"/>
      <c r="KLO173" s="1"/>
      <c r="KLP173" s="1"/>
      <c r="KLQ173" s="1"/>
      <c r="KLR173" s="1"/>
      <c r="KLS173" s="1"/>
      <c r="KLT173" s="1"/>
      <c r="KLU173" s="1"/>
      <c r="KLV173" s="1"/>
      <c r="KLW173" s="1"/>
      <c r="KLX173" s="1"/>
      <c r="KLY173" s="1"/>
      <c r="KLZ173" s="1"/>
      <c r="KMA173" s="1"/>
      <c r="KMB173" s="1"/>
      <c r="KMC173" s="1"/>
      <c r="KMD173" s="1"/>
      <c r="KME173" s="1"/>
      <c r="KMF173" s="1"/>
      <c r="KMG173" s="1"/>
      <c r="KMH173" s="1"/>
      <c r="KMI173" s="1"/>
      <c r="KMJ173" s="1"/>
      <c r="KMK173" s="1"/>
      <c r="KML173" s="1"/>
      <c r="KMM173" s="1"/>
      <c r="KMN173" s="1"/>
      <c r="KMO173" s="1"/>
      <c r="KMP173" s="1"/>
      <c r="KMQ173" s="1"/>
      <c r="KMR173" s="1"/>
      <c r="KMS173" s="1"/>
      <c r="KMT173" s="1"/>
      <c r="KMU173" s="1"/>
      <c r="KMV173" s="1"/>
      <c r="KMW173" s="1"/>
      <c r="KMX173" s="1"/>
      <c r="KMY173" s="1"/>
      <c r="KMZ173" s="1"/>
      <c r="KNA173" s="1"/>
      <c r="KNB173" s="1"/>
      <c r="KNC173" s="1"/>
      <c r="KND173" s="1"/>
      <c r="KNE173" s="1"/>
      <c r="KNF173" s="1"/>
      <c r="KNG173" s="1"/>
      <c r="KNH173" s="1"/>
      <c r="KNI173" s="1"/>
      <c r="KNJ173" s="1"/>
      <c r="KNK173" s="1"/>
      <c r="KNL173" s="1"/>
      <c r="KNM173" s="1"/>
      <c r="KNN173" s="1"/>
      <c r="KNO173" s="1"/>
      <c r="KNP173" s="1"/>
      <c r="KNQ173" s="1"/>
      <c r="KNR173" s="1"/>
      <c r="KNS173" s="1"/>
      <c r="KNT173" s="1"/>
      <c r="KNU173" s="1"/>
      <c r="KNV173" s="1"/>
      <c r="KNW173" s="1"/>
      <c r="KNX173" s="1"/>
      <c r="KNY173" s="1"/>
      <c r="KNZ173" s="1"/>
      <c r="KOA173" s="1"/>
      <c r="KOB173" s="1"/>
      <c r="KOC173" s="1"/>
      <c r="KOD173" s="1"/>
      <c r="KOE173" s="1"/>
      <c r="KOF173" s="1"/>
      <c r="KOG173" s="1"/>
      <c r="KOH173" s="1"/>
      <c r="KOI173" s="1"/>
      <c r="KOJ173" s="1"/>
      <c r="KOK173" s="1"/>
      <c r="KOL173" s="1"/>
      <c r="KOM173" s="1"/>
      <c r="KON173" s="1"/>
      <c r="KOO173" s="1"/>
      <c r="KOP173" s="1"/>
      <c r="KOQ173" s="1"/>
      <c r="KOR173" s="1"/>
      <c r="KOS173" s="1"/>
      <c r="KOT173" s="1"/>
      <c r="KOU173" s="1"/>
      <c r="KOV173" s="1"/>
      <c r="KOW173" s="1"/>
      <c r="KOX173" s="1"/>
      <c r="KOY173" s="1"/>
      <c r="KOZ173" s="1"/>
      <c r="KPA173" s="1"/>
      <c r="KPB173" s="1"/>
      <c r="KPC173" s="1"/>
      <c r="KPD173" s="1"/>
      <c r="KPE173" s="1"/>
      <c r="KPF173" s="1"/>
      <c r="KPG173" s="1"/>
      <c r="KPH173" s="1"/>
      <c r="KPI173" s="1"/>
      <c r="KPJ173" s="1"/>
      <c r="KPK173" s="1"/>
      <c r="KPL173" s="1"/>
      <c r="KPM173" s="1"/>
      <c r="KPN173" s="1"/>
      <c r="KPO173" s="1"/>
      <c r="KPP173" s="1"/>
      <c r="KPQ173" s="1"/>
      <c r="KPR173" s="1"/>
      <c r="KPS173" s="1"/>
      <c r="KPT173" s="1"/>
      <c r="KPU173" s="1"/>
      <c r="KPV173" s="1"/>
      <c r="KPW173" s="1"/>
      <c r="KPX173" s="1"/>
      <c r="KPY173" s="1"/>
      <c r="KPZ173" s="1"/>
      <c r="KQA173" s="1"/>
      <c r="KQB173" s="1"/>
      <c r="KQC173" s="1"/>
      <c r="KQD173" s="1"/>
      <c r="KQE173" s="1"/>
      <c r="KQF173" s="1"/>
      <c r="KQG173" s="1"/>
      <c r="KQH173" s="1"/>
      <c r="KQI173" s="1"/>
      <c r="KQJ173" s="1"/>
      <c r="KQK173" s="1"/>
      <c r="KQL173" s="1"/>
      <c r="KQM173" s="1"/>
      <c r="KQN173" s="1"/>
      <c r="KQO173" s="1"/>
      <c r="KQP173" s="1"/>
      <c r="KQQ173" s="1"/>
      <c r="KQR173" s="1"/>
      <c r="KQS173" s="1"/>
      <c r="KQT173" s="1"/>
      <c r="KQU173" s="1"/>
      <c r="KQV173" s="1"/>
      <c r="KQW173" s="1"/>
      <c r="KQX173" s="1"/>
      <c r="KQY173" s="1"/>
      <c r="KQZ173" s="1"/>
      <c r="KRA173" s="1"/>
      <c r="KRB173" s="1"/>
      <c r="KRC173" s="1"/>
      <c r="KRD173" s="1"/>
      <c r="KRE173" s="1"/>
      <c r="KRF173" s="1"/>
      <c r="KRG173" s="1"/>
      <c r="KRH173" s="1"/>
      <c r="KRI173" s="1"/>
      <c r="KRJ173" s="1"/>
      <c r="KRK173" s="1"/>
      <c r="KRL173" s="1"/>
      <c r="KRM173" s="1"/>
      <c r="KRN173" s="1"/>
      <c r="KRO173" s="1"/>
      <c r="KRP173" s="1"/>
      <c r="KRQ173" s="1"/>
      <c r="KRR173" s="1"/>
      <c r="KRS173" s="1"/>
      <c r="KRT173" s="1"/>
      <c r="KRU173" s="1"/>
      <c r="KRV173" s="1"/>
      <c r="KRW173" s="1"/>
      <c r="KRX173" s="1"/>
      <c r="KRY173" s="1"/>
      <c r="KRZ173" s="1"/>
      <c r="KSA173" s="1"/>
      <c r="KSB173" s="1"/>
      <c r="KSC173" s="1"/>
      <c r="KSD173" s="1"/>
      <c r="KSE173" s="1"/>
      <c r="KSF173" s="1"/>
      <c r="KSG173" s="1"/>
      <c r="KSH173" s="1"/>
      <c r="KSI173" s="1"/>
      <c r="KSJ173" s="1"/>
      <c r="KSK173" s="1"/>
      <c r="KSL173" s="1"/>
      <c r="KSM173" s="1"/>
      <c r="KSN173" s="1"/>
      <c r="KSO173" s="1"/>
      <c r="KSP173" s="1"/>
      <c r="KSQ173" s="1"/>
      <c r="KSR173" s="1"/>
      <c r="KSS173" s="1"/>
      <c r="KST173" s="1"/>
      <c r="KSU173" s="1"/>
      <c r="KSV173" s="1"/>
      <c r="KSW173" s="1"/>
      <c r="KSX173" s="1"/>
      <c r="KSY173" s="1"/>
      <c r="KSZ173" s="1"/>
      <c r="KTA173" s="1"/>
      <c r="KTB173" s="1"/>
      <c r="KTC173" s="1"/>
      <c r="KTD173" s="1"/>
      <c r="KTE173" s="1"/>
      <c r="KTF173" s="1"/>
      <c r="KTG173" s="1"/>
      <c r="KTH173" s="1"/>
      <c r="KTI173" s="1"/>
      <c r="KTJ173" s="1"/>
      <c r="KTK173" s="1"/>
      <c r="KTL173" s="1"/>
      <c r="KTM173" s="1"/>
      <c r="KTN173" s="1"/>
      <c r="KTO173" s="1"/>
      <c r="KTP173" s="1"/>
      <c r="KTQ173" s="1"/>
      <c r="KTR173" s="1"/>
      <c r="KTS173" s="1"/>
      <c r="KTT173" s="1"/>
      <c r="KTU173" s="1"/>
      <c r="KTV173" s="1"/>
      <c r="KTW173" s="1"/>
      <c r="KTX173" s="1"/>
      <c r="KTY173" s="1"/>
      <c r="KTZ173" s="1"/>
      <c r="KUA173" s="1"/>
      <c r="KUB173" s="1"/>
      <c r="KUC173" s="1"/>
      <c r="KUD173" s="1"/>
      <c r="KUE173" s="1"/>
      <c r="KUF173" s="1"/>
      <c r="KUG173" s="1"/>
      <c r="KUH173" s="1"/>
      <c r="KUI173" s="1"/>
      <c r="KUJ173" s="1"/>
      <c r="KUK173" s="1"/>
      <c r="KUL173" s="1"/>
      <c r="KUM173" s="1"/>
      <c r="KUN173" s="1"/>
      <c r="KUO173" s="1"/>
      <c r="KUP173" s="1"/>
      <c r="KUQ173" s="1"/>
      <c r="KUR173" s="1"/>
      <c r="KUS173" s="1"/>
      <c r="KUT173" s="1"/>
      <c r="KUU173" s="1"/>
      <c r="KUV173" s="1"/>
      <c r="KUW173" s="1"/>
      <c r="KUX173" s="1"/>
      <c r="KUY173" s="1"/>
      <c r="KUZ173" s="1"/>
      <c r="KVA173" s="1"/>
      <c r="KVB173" s="1"/>
      <c r="KVC173" s="1"/>
      <c r="KVD173" s="1"/>
      <c r="KVE173" s="1"/>
      <c r="KVF173" s="1"/>
      <c r="KVG173" s="1"/>
      <c r="KVH173" s="1"/>
      <c r="KVI173" s="1"/>
      <c r="KVJ173" s="1"/>
      <c r="KVK173" s="1"/>
      <c r="KVL173" s="1"/>
      <c r="KVM173" s="1"/>
      <c r="KVN173" s="1"/>
      <c r="KVO173" s="1"/>
      <c r="KVP173" s="1"/>
      <c r="KVQ173" s="1"/>
      <c r="KVR173" s="1"/>
      <c r="KVS173" s="1"/>
      <c r="KVT173" s="1"/>
      <c r="KVU173" s="1"/>
      <c r="KVV173" s="1"/>
      <c r="KVW173" s="1"/>
      <c r="KVX173" s="1"/>
      <c r="KVY173" s="1"/>
      <c r="KVZ173" s="1"/>
      <c r="KWA173" s="1"/>
      <c r="KWB173" s="1"/>
      <c r="KWC173" s="1"/>
      <c r="KWD173" s="1"/>
      <c r="KWE173" s="1"/>
      <c r="KWF173" s="1"/>
      <c r="KWG173" s="1"/>
      <c r="KWH173" s="1"/>
      <c r="KWI173" s="1"/>
      <c r="KWJ173" s="1"/>
      <c r="KWK173" s="1"/>
      <c r="KWL173" s="1"/>
      <c r="KWM173" s="1"/>
      <c r="KWN173" s="1"/>
      <c r="KWO173" s="1"/>
      <c r="KWP173" s="1"/>
      <c r="KWQ173" s="1"/>
      <c r="KWR173" s="1"/>
      <c r="KWS173" s="1"/>
      <c r="KWT173" s="1"/>
      <c r="KWU173" s="1"/>
      <c r="KWV173" s="1"/>
      <c r="KWW173" s="1"/>
      <c r="KWX173" s="1"/>
      <c r="KWY173" s="1"/>
      <c r="KWZ173" s="1"/>
      <c r="KXA173" s="1"/>
      <c r="KXB173" s="1"/>
      <c r="KXC173" s="1"/>
      <c r="KXD173" s="1"/>
      <c r="KXE173" s="1"/>
      <c r="KXF173" s="1"/>
      <c r="KXG173" s="1"/>
      <c r="KXH173" s="1"/>
      <c r="KXI173" s="1"/>
      <c r="KXJ173" s="1"/>
      <c r="KXK173" s="1"/>
      <c r="KXL173" s="1"/>
      <c r="KXM173" s="1"/>
      <c r="KXN173" s="1"/>
      <c r="KXO173" s="1"/>
      <c r="KXP173" s="1"/>
      <c r="KXQ173" s="1"/>
      <c r="KXR173" s="1"/>
      <c r="KXS173" s="1"/>
      <c r="KXT173" s="1"/>
      <c r="KXU173" s="1"/>
      <c r="KXV173" s="1"/>
      <c r="KXW173" s="1"/>
      <c r="KXX173" s="1"/>
      <c r="KXY173" s="1"/>
      <c r="KXZ173" s="1"/>
      <c r="KYA173" s="1"/>
      <c r="KYB173" s="1"/>
      <c r="KYC173" s="1"/>
      <c r="KYD173" s="1"/>
      <c r="KYE173" s="1"/>
      <c r="KYF173" s="1"/>
      <c r="KYG173" s="1"/>
      <c r="KYH173" s="1"/>
      <c r="KYI173" s="1"/>
      <c r="KYJ173" s="1"/>
      <c r="KYK173" s="1"/>
      <c r="KYL173" s="1"/>
      <c r="KYM173" s="1"/>
      <c r="KYN173" s="1"/>
      <c r="KYO173" s="1"/>
      <c r="KYP173" s="1"/>
      <c r="KYQ173" s="1"/>
      <c r="KYR173" s="1"/>
      <c r="KYS173" s="1"/>
      <c r="KYT173" s="1"/>
      <c r="KYU173" s="1"/>
      <c r="KYV173" s="1"/>
      <c r="KYW173" s="1"/>
      <c r="KYX173" s="1"/>
      <c r="KYY173" s="1"/>
      <c r="KYZ173" s="1"/>
      <c r="KZA173" s="1"/>
      <c r="KZB173" s="1"/>
      <c r="KZC173" s="1"/>
      <c r="KZD173" s="1"/>
      <c r="KZE173" s="1"/>
      <c r="KZF173" s="1"/>
      <c r="KZG173" s="1"/>
      <c r="KZH173" s="1"/>
      <c r="KZI173" s="1"/>
      <c r="KZJ173" s="1"/>
      <c r="KZK173" s="1"/>
      <c r="KZL173" s="1"/>
      <c r="KZM173" s="1"/>
      <c r="KZN173" s="1"/>
      <c r="KZO173" s="1"/>
      <c r="KZP173" s="1"/>
      <c r="KZQ173" s="1"/>
      <c r="KZR173" s="1"/>
      <c r="KZS173" s="1"/>
      <c r="KZT173" s="1"/>
      <c r="KZU173" s="1"/>
      <c r="KZV173" s="1"/>
      <c r="KZW173" s="1"/>
      <c r="KZX173" s="1"/>
      <c r="KZY173" s="1"/>
      <c r="KZZ173" s="1"/>
      <c r="LAA173" s="1"/>
      <c r="LAB173" s="1"/>
      <c r="LAC173" s="1"/>
      <c r="LAD173" s="1"/>
      <c r="LAE173" s="1"/>
      <c r="LAF173" s="1"/>
      <c r="LAG173" s="1"/>
      <c r="LAH173" s="1"/>
      <c r="LAI173" s="1"/>
      <c r="LAJ173" s="1"/>
      <c r="LAK173" s="1"/>
      <c r="LAL173" s="1"/>
      <c r="LAM173" s="1"/>
      <c r="LAN173" s="1"/>
      <c r="LAO173" s="1"/>
      <c r="LAP173" s="1"/>
      <c r="LAQ173" s="1"/>
      <c r="LAR173" s="1"/>
      <c r="LAS173" s="1"/>
      <c r="LAT173" s="1"/>
      <c r="LAU173" s="1"/>
      <c r="LAV173" s="1"/>
      <c r="LAW173" s="1"/>
      <c r="LAX173" s="1"/>
      <c r="LAY173" s="1"/>
      <c r="LAZ173" s="1"/>
      <c r="LBA173" s="1"/>
      <c r="LBB173" s="1"/>
      <c r="LBC173" s="1"/>
      <c r="LBD173" s="1"/>
      <c r="LBE173" s="1"/>
      <c r="LBF173" s="1"/>
      <c r="LBG173" s="1"/>
      <c r="LBH173" s="1"/>
      <c r="LBI173" s="1"/>
      <c r="LBJ173" s="1"/>
      <c r="LBK173" s="1"/>
      <c r="LBL173" s="1"/>
      <c r="LBM173" s="1"/>
      <c r="LBN173" s="1"/>
      <c r="LBO173" s="1"/>
      <c r="LBP173" s="1"/>
      <c r="LBQ173" s="1"/>
      <c r="LBR173" s="1"/>
      <c r="LBS173" s="1"/>
      <c r="LBT173" s="1"/>
      <c r="LBU173" s="1"/>
      <c r="LBV173" s="1"/>
      <c r="LBW173" s="1"/>
      <c r="LBX173" s="1"/>
      <c r="LBY173" s="1"/>
      <c r="LBZ173" s="1"/>
      <c r="LCA173" s="1"/>
      <c r="LCB173" s="1"/>
      <c r="LCC173" s="1"/>
      <c r="LCD173" s="1"/>
      <c r="LCE173" s="1"/>
      <c r="LCF173" s="1"/>
      <c r="LCG173" s="1"/>
      <c r="LCH173" s="1"/>
      <c r="LCI173" s="1"/>
      <c r="LCJ173" s="1"/>
      <c r="LCK173" s="1"/>
      <c r="LCL173" s="1"/>
      <c r="LCM173" s="1"/>
      <c r="LCN173" s="1"/>
      <c r="LCO173" s="1"/>
      <c r="LCP173" s="1"/>
      <c r="LCQ173" s="1"/>
      <c r="LCR173" s="1"/>
      <c r="LCS173" s="1"/>
      <c r="LCT173" s="1"/>
      <c r="LCU173" s="1"/>
      <c r="LCV173" s="1"/>
      <c r="LCW173" s="1"/>
      <c r="LCX173" s="1"/>
      <c r="LCY173" s="1"/>
      <c r="LCZ173" s="1"/>
      <c r="LDA173" s="1"/>
      <c r="LDB173" s="1"/>
      <c r="LDC173" s="1"/>
      <c r="LDD173" s="1"/>
      <c r="LDE173" s="1"/>
      <c r="LDF173" s="1"/>
      <c r="LDG173" s="1"/>
      <c r="LDH173" s="1"/>
      <c r="LDI173" s="1"/>
      <c r="LDJ173" s="1"/>
      <c r="LDK173" s="1"/>
      <c r="LDL173" s="1"/>
      <c r="LDM173" s="1"/>
      <c r="LDN173" s="1"/>
      <c r="LDO173" s="1"/>
      <c r="LDP173" s="1"/>
      <c r="LDQ173" s="1"/>
      <c r="LDR173" s="1"/>
      <c r="LDS173" s="1"/>
      <c r="LDT173" s="1"/>
      <c r="LDU173" s="1"/>
      <c r="LDV173" s="1"/>
      <c r="LDW173" s="1"/>
      <c r="LDX173" s="1"/>
      <c r="LDY173" s="1"/>
      <c r="LDZ173" s="1"/>
      <c r="LEA173" s="1"/>
      <c r="LEB173" s="1"/>
      <c r="LEC173" s="1"/>
      <c r="LED173" s="1"/>
      <c r="LEE173" s="1"/>
      <c r="LEF173" s="1"/>
      <c r="LEG173" s="1"/>
      <c r="LEH173" s="1"/>
      <c r="LEI173" s="1"/>
      <c r="LEJ173" s="1"/>
      <c r="LEK173" s="1"/>
      <c r="LEL173" s="1"/>
      <c r="LEM173" s="1"/>
      <c r="LEN173" s="1"/>
      <c r="LEO173" s="1"/>
      <c r="LEP173" s="1"/>
      <c r="LEQ173" s="1"/>
      <c r="LER173" s="1"/>
      <c r="LES173" s="1"/>
      <c r="LET173" s="1"/>
      <c r="LEU173" s="1"/>
      <c r="LEV173" s="1"/>
      <c r="LEW173" s="1"/>
      <c r="LEX173" s="1"/>
      <c r="LEY173" s="1"/>
      <c r="LEZ173" s="1"/>
      <c r="LFA173" s="1"/>
      <c r="LFB173" s="1"/>
      <c r="LFC173" s="1"/>
      <c r="LFD173" s="1"/>
      <c r="LFE173" s="1"/>
      <c r="LFF173" s="1"/>
      <c r="LFG173" s="1"/>
      <c r="LFH173" s="1"/>
      <c r="LFI173" s="1"/>
      <c r="LFJ173" s="1"/>
      <c r="LFK173" s="1"/>
      <c r="LFL173" s="1"/>
      <c r="LFM173" s="1"/>
      <c r="LFN173" s="1"/>
      <c r="LFO173" s="1"/>
      <c r="LFP173" s="1"/>
      <c r="LFQ173" s="1"/>
      <c r="LFR173" s="1"/>
      <c r="LFS173" s="1"/>
      <c r="LFT173" s="1"/>
      <c r="LFU173" s="1"/>
      <c r="LFV173" s="1"/>
      <c r="LFW173" s="1"/>
      <c r="LFX173" s="1"/>
      <c r="LFY173" s="1"/>
      <c r="LFZ173" s="1"/>
      <c r="LGA173" s="1"/>
      <c r="LGB173" s="1"/>
      <c r="LGC173" s="1"/>
      <c r="LGD173" s="1"/>
      <c r="LGE173" s="1"/>
      <c r="LGF173" s="1"/>
      <c r="LGG173" s="1"/>
      <c r="LGH173" s="1"/>
      <c r="LGI173" s="1"/>
      <c r="LGJ173" s="1"/>
      <c r="LGK173" s="1"/>
      <c r="LGL173" s="1"/>
      <c r="LGM173" s="1"/>
      <c r="LGN173" s="1"/>
      <c r="LGO173" s="1"/>
      <c r="LGP173" s="1"/>
      <c r="LGQ173" s="1"/>
      <c r="LGR173" s="1"/>
      <c r="LGS173" s="1"/>
      <c r="LGT173" s="1"/>
      <c r="LGU173" s="1"/>
      <c r="LGV173" s="1"/>
      <c r="LGW173" s="1"/>
      <c r="LGX173" s="1"/>
      <c r="LGY173" s="1"/>
      <c r="LGZ173" s="1"/>
      <c r="LHA173" s="1"/>
      <c r="LHB173" s="1"/>
      <c r="LHC173" s="1"/>
      <c r="LHD173" s="1"/>
      <c r="LHE173" s="1"/>
      <c r="LHF173" s="1"/>
      <c r="LHG173" s="1"/>
      <c r="LHH173" s="1"/>
      <c r="LHI173" s="1"/>
      <c r="LHJ173" s="1"/>
      <c r="LHK173" s="1"/>
      <c r="LHL173" s="1"/>
      <c r="LHM173" s="1"/>
      <c r="LHN173" s="1"/>
      <c r="LHO173" s="1"/>
      <c r="LHP173" s="1"/>
      <c r="LHQ173" s="1"/>
      <c r="LHR173" s="1"/>
      <c r="LHS173" s="1"/>
      <c r="LHT173" s="1"/>
      <c r="LHU173" s="1"/>
      <c r="LHV173" s="1"/>
      <c r="LHW173" s="1"/>
      <c r="LHX173" s="1"/>
      <c r="LHY173" s="1"/>
      <c r="LHZ173" s="1"/>
      <c r="LIA173" s="1"/>
      <c r="LIB173" s="1"/>
      <c r="LIC173" s="1"/>
      <c r="LID173" s="1"/>
      <c r="LIE173" s="1"/>
      <c r="LIF173" s="1"/>
      <c r="LIG173" s="1"/>
      <c r="LIH173" s="1"/>
      <c r="LII173" s="1"/>
      <c r="LIJ173" s="1"/>
      <c r="LIK173" s="1"/>
      <c r="LIL173" s="1"/>
      <c r="LIM173" s="1"/>
      <c r="LIN173" s="1"/>
      <c r="LIO173" s="1"/>
      <c r="LIP173" s="1"/>
      <c r="LIQ173" s="1"/>
      <c r="LIR173" s="1"/>
      <c r="LIS173" s="1"/>
      <c r="LIT173" s="1"/>
      <c r="LIU173" s="1"/>
      <c r="LIV173" s="1"/>
      <c r="LIW173" s="1"/>
      <c r="LIX173" s="1"/>
      <c r="LIY173" s="1"/>
      <c r="LIZ173" s="1"/>
      <c r="LJA173" s="1"/>
      <c r="LJB173" s="1"/>
      <c r="LJC173" s="1"/>
      <c r="LJD173" s="1"/>
      <c r="LJE173" s="1"/>
      <c r="LJF173" s="1"/>
      <c r="LJG173" s="1"/>
      <c r="LJH173" s="1"/>
      <c r="LJI173" s="1"/>
      <c r="LJJ173" s="1"/>
      <c r="LJK173" s="1"/>
      <c r="LJL173" s="1"/>
      <c r="LJM173" s="1"/>
      <c r="LJN173" s="1"/>
      <c r="LJO173" s="1"/>
      <c r="LJP173" s="1"/>
      <c r="LJQ173" s="1"/>
      <c r="LJR173" s="1"/>
      <c r="LJS173" s="1"/>
      <c r="LJT173" s="1"/>
      <c r="LJU173" s="1"/>
      <c r="LJV173" s="1"/>
      <c r="LJW173" s="1"/>
      <c r="LJX173" s="1"/>
      <c r="LJY173" s="1"/>
      <c r="LJZ173" s="1"/>
      <c r="LKA173" s="1"/>
      <c r="LKB173" s="1"/>
      <c r="LKC173" s="1"/>
      <c r="LKD173" s="1"/>
      <c r="LKE173" s="1"/>
      <c r="LKF173" s="1"/>
      <c r="LKG173" s="1"/>
      <c r="LKH173" s="1"/>
      <c r="LKI173" s="1"/>
      <c r="LKJ173" s="1"/>
      <c r="LKK173" s="1"/>
      <c r="LKL173" s="1"/>
      <c r="LKM173" s="1"/>
      <c r="LKN173" s="1"/>
      <c r="LKO173" s="1"/>
      <c r="LKP173" s="1"/>
      <c r="LKQ173" s="1"/>
      <c r="LKR173" s="1"/>
      <c r="LKS173" s="1"/>
      <c r="LKT173" s="1"/>
      <c r="LKU173" s="1"/>
      <c r="LKV173" s="1"/>
      <c r="LKW173" s="1"/>
      <c r="LKX173" s="1"/>
      <c r="LKY173" s="1"/>
      <c r="LKZ173" s="1"/>
      <c r="LLA173" s="1"/>
      <c r="LLB173" s="1"/>
      <c r="LLC173" s="1"/>
      <c r="LLD173" s="1"/>
      <c r="LLE173" s="1"/>
      <c r="LLF173" s="1"/>
      <c r="LLG173" s="1"/>
      <c r="LLH173" s="1"/>
      <c r="LLI173" s="1"/>
      <c r="LLJ173" s="1"/>
      <c r="LLK173" s="1"/>
      <c r="LLL173" s="1"/>
      <c r="LLM173" s="1"/>
      <c r="LLN173" s="1"/>
      <c r="LLO173" s="1"/>
      <c r="LLP173" s="1"/>
      <c r="LLQ173" s="1"/>
      <c r="LLR173" s="1"/>
      <c r="LLS173" s="1"/>
      <c r="LLT173" s="1"/>
      <c r="LLU173" s="1"/>
      <c r="LLV173" s="1"/>
      <c r="LLW173" s="1"/>
      <c r="LLX173" s="1"/>
      <c r="LLY173" s="1"/>
      <c r="LLZ173" s="1"/>
      <c r="LMA173" s="1"/>
      <c r="LMB173" s="1"/>
      <c r="LMC173" s="1"/>
      <c r="LMD173" s="1"/>
      <c r="LME173" s="1"/>
      <c r="LMF173" s="1"/>
      <c r="LMG173" s="1"/>
      <c r="LMH173" s="1"/>
      <c r="LMI173" s="1"/>
      <c r="LMJ173" s="1"/>
      <c r="LMK173" s="1"/>
      <c r="LML173" s="1"/>
      <c r="LMM173" s="1"/>
      <c r="LMN173" s="1"/>
      <c r="LMO173" s="1"/>
      <c r="LMP173" s="1"/>
      <c r="LMQ173" s="1"/>
      <c r="LMR173" s="1"/>
      <c r="LMS173" s="1"/>
      <c r="LMT173" s="1"/>
      <c r="LMU173" s="1"/>
      <c r="LMV173" s="1"/>
      <c r="LMW173" s="1"/>
      <c r="LMX173" s="1"/>
      <c r="LMY173" s="1"/>
      <c r="LMZ173" s="1"/>
      <c r="LNA173" s="1"/>
      <c r="LNB173" s="1"/>
      <c r="LNC173" s="1"/>
      <c r="LND173" s="1"/>
      <c r="LNE173" s="1"/>
      <c r="LNF173" s="1"/>
      <c r="LNG173" s="1"/>
      <c r="LNH173" s="1"/>
      <c r="LNI173" s="1"/>
      <c r="LNJ173" s="1"/>
      <c r="LNK173" s="1"/>
      <c r="LNL173" s="1"/>
      <c r="LNM173" s="1"/>
      <c r="LNN173" s="1"/>
      <c r="LNO173" s="1"/>
      <c r="LNP173" s="1"/>
      <c r="LNQ173" s="1"/>
      <c r="LNR173" s="1"/>
      <c r="LNS173" s="1"/>
      <c r="LNT173" s="1"/>
      <c r="LNU173" s="1"/>
      <c r="LNV173" s="1"/>
      <c r="LNW173" s="1"/>
      <c r="LNX173" s="1"/>
      <c r="LNY173" s="1"/>
      <c r="LNZ173" s="1"/>
      <c r="LOA173" s="1"/>
      <c r="LOB173" s="1"/>
      <c r="LOC173" s="1"/>
      <c r="LOD173" s="1"/>
      <c r="LOE173" s="1"/>
      <c r="LOF173" s="1"/>
      <c r="LOG173" s="1"/>
      <c r="LOH173" s="1"/>
      <c r="LOI173" s="1"/>
      <c r="LOJ173" s="1"/>
      <c r="LOK173" s="1"/>
      <c r="LOL173" s="1"/>
      <c r="LOM173" s="1"/>
      <c r="LON173" s="1"/>
      <c r="LOO173" s="1"/>
      <c r="LOP173" s="1"/>
      <c r="LOQ173" s="1"/>
      <c r="LOR173" s="1"/>
      <c r="LOS173" s="1"/>
      <c r="LOT173" s="1"/>
      <c r="LOU173" s="1"/>
      <c r="LOV173" s="1"/>
      <c r="LOW173" s="1"/>
      <c r="LOX173" s="1"/>
      <c r="LOY173" s="1"/>
      <c r="LOZ173" s="1"/>
      <c r="LPA173" s="1"/>
      <c r="LPB173" s="1"/>
      <c r="LPC173" s="1"/>
      <c r="LPD173" s="1"/>
      <c r="LPE173" s="1"/>
      <c r="LPF173" s="1"/>
      <c r="LPG173" s="1"/>
      <c r="LPH173" s="1"/>
      <c r="LPI173" s="1"/>
      <c r="LPJ173" s="1"/>
      <c r="LPK173" s="1"/>
      <c r="LPL173" s="1"/>
      <c r="LPM173" s="1"/>
      <c r="LPN173" s="1"/>
      <c r="LPO173" s="1"/>
      <c r="LPP173" s="1"/>
      <c r="LPQ173" s="1"/>
      <c r="LPR173" s="1"/>
      <c r="LPS173" s="1"/>
      <c r="LPT173" s="1"/>
      <c r="LPU173" s="1"/>
      <c r="LPV173" s="1"/>
      <c r="LPW173" s="1"/>
      <c r="LPX173" s="1"/>
      <c r="LPY173" s="1"/>
      <c r="LPZ173" s="1"/>
      <c r="LQA173" s="1"/>
      <c r="LQB173" s="1"/>
      <c r="LQC173" s="1"/>
      <c r="LQD173" s="1"/>
      <c r="LQE173" s="1"/>
      <c r="LQF173" s="1"/>
      <c r="LQG173" s="1"/>
      <c r="LQH173" s="1"/>
      <c r="LQI173" s="1"/>
      <c r="LQJ173" s="1"/>
      <c r="LQK173" s="1"/>
      <c r="LQL173" s="1"/>
      <c r="LQM173" s="1"/>
      <c r="LQN173" s="1"/>
      <c r="LQO173" s="1"/>
      <c r="LQP173" s="1"/>
      <c r="LQQ173" s="1"/>
      <c r="LQR173" s="1"/>
      <c r="LQS173" s="1"/>
      <c r="LQT173" s="1"/>
      <c r="LQU173" s="1"/>
      <c r="LQV173" s="1"/>
      <c r="LQW173" s="1"/>
      <c r="LQX173" s="1"/>
      <c r="LQY173" s="1"/>
      <c r="LQZ173" s="1"/>
      <c r="LRA173" s="1"/>
      <c r="LRB173" s="1"/>
      <c r="LRC173" s="1"/>
      <c r="LRD173" s="1"/>
      <c r="LRE173" s="1"/>
      <c r="LRF173" s="1"/>
      <c r="LRG173" s="1"/>
      <c r="LRH173" s="1"/>
      <c r="LRI173" s="1"/>
      <c r="LRJ173" s="1"/>
      <c r="LRK173" s="1"/>
      <c r="LRL173" s="1"/>
      <c r="LRM173" s="1"/>
      <c r="LRN173" s="1"/>
      <c r="LRO173" s="1"/>
      <c r="LRP173" s="1"/>
      <c r="LRQ173" s="1"/>
      <c r="LRR173" s="1"/>
      <c r="LRS173" s="1"/>
      <c r="LRT173" s="1"/>
      <c r="LRU173" s="1"/>
      <c r="LRV173" s="1"/>
      <c r="LRW173" s="1"/>
      <c r="LRX173" s="1"/>
      <c r="LRY173" s="1"/>
      <c r="LRZ173" s="1"/>
      <c r="LSA173" s="1"/>
      <c r="LSB173" s="1"/>
      <c r="LSC173" s="1"/>
      <c r="LSD173" s="1"/>
      <c r="LSE173" s="1"/>
      <c r="LSF173" s="1"/>
      <c r="LSG173" s="1"/>
      <c r="LSH173" s="1"/>
      <c r="LSI173" s="1"/>
      <c r="LSJ173" s="1"/>
      <c r="LSK173" s="1"/>
      <c r="LSL173" s="1"/>
      <c r="LSM173" s="1"/>
      <c r="LSN173" s="1"/>
      <c r="LSO173" s="1"/>
      <c r="LSP173" s="1"/>
      <c r="LSQ173" s="1"/>
      <c r="LSR173" s="1"/>
      <c r="LSS173" s="1"/>
      <c r="LST173" s="1"/>
      <c r="LSU173" s="1"/>
      <c r="LSV173" s="1"/>
      <c r="LSW173" s="1"/>
      <c r="LSX173" s="1"/>
      <c r="LSY173" s="1"/>
      <c r="LSZ173" s="1"/>
      <c r="LTA173" s="1"/>
      <c r="LTB173" s="1"/>
      <c r="LTC173" s="1"/>
      <c r="LTD173" s="1"/>
      <c r="LTE173" s="1"/>
      <c r="LTF173" s="1"/>
      <c r="LTG173" s="1"/>
      <c r="LTH173" s="1"/>
      <c r="LTI173" s="1"/>
      <c r="LTJ173" s="1"/>
      <c r="LTK173" s="1"/>
      <c r="LTL173" s="1"/>
      <c r="LTM173" s="1"/>
      <c r="LTN173" s="1"/>
      <c r="LTO173" s="1"/>
      <c r="LTP173" s="1"/>
      <c r="LTQ173" s="1"/>
      <c r="LTR173" s="1"/>
      <c r="LTS173" s="1"/>
      <c r="LTT173" s="1"/>
      <c r="LTU173" s="1"/>
      <c r="LTV173" s="1"/>
      <c r="LTW173" s="1"/>
      <c r="LTX173" s="1"/>
      <c r="LTY173" s="1"/>
      <c r="LTZ173" s="1"/>
      <c r="LUA173" s="1"/>
      <c r="LUB173" s="1"/>
      <c r="LUC173" s="1"/>
      <c r="LUD173" s="1"/>
      <c r="LUE173" s="1"/>
      <c r="LUF173" s="1"/>
      <c r="LUG173" s="1"/>
      <c r="LUH173" s="1"/>
      <c r="LUI173" s="1"/>
      <c r="LUJ173" s="1"/>
      <c r="LUK173" s="1"/>
      <c r="LUL173" s="1"/>
      <c r="LUM173" s="1"/>
      <c r="LUN173" s="1"/>
      <c r="LUO173" s="1"/>
      <c r="LUP173" s="1"/>
      <c r="LUQ173" s="1"/>
      <c r="LUR173" s="1"/>
      <c r="LUS173" s="1"/>
      <c r="LUT173" s="1"/>
      <c r="LUU173" s="1"/>
      <c r="LUV173" s="1"/>
      <c r="LUW173" s="1"/>
      <c r="LUX173" s="1"/>
      <c r="LUY173" s="1"/>
      <c r="LUZ173" s="1"/>
      <c r="LVA173" s="1"/>
      <c r="LVB173" s="1"/>
      <c r="LVC173" s="1"/>
      <c r="LVD173" s="1"/>
      <c r="LVE173" s="1"/>
      <c r="LVF173" s="1"/>
      <c r="LVG173" s="1"/>
      <c r="LVH173" s="1"/>
      <c r="LVI173" s="1"/>
      <c r="LVJ173" s="1"/>
      <c r="LVK173" s="1"/>
      <c r="LVL173" s="1"/>
      <c r="LVM173" s="1"/>
      <c r="LVN173" s="1"/>
      <c r="LVO173" s="1"/>
      <c r="LVP173" s="1"/>
      <c r="LVQ173" s="1"/>
      <c r="LVR173" s="1"/>
      <c r="LVS173" s="1"/>
      <c r="LVT173" s="1"/>
      <c r="LVU173" s="1"/>
      <c r="LVV173" s="1"/>
      <c r="LVW173" s="1"/>
      <c r="LVX173" s="1"/>
      <c r="LVY173" s="1"/>
      <c r="LVZ173" s="1"/>
      <c r="LWA173" s="1"/>
      <c r="LWB173" s="1"/>
      <c r="LWC173" s="1"/>
      <c r="LWD173" s="1"/>
      <c r="LWE173" s="1"/>
      <c r="LWF173" s="1"/>
      <c r="LWG173" s="1"/>
      <c r="LWH173" s="1"/>
      <c r="LWI173" s="1"/>
      <c r="LWJ173" s="1"/>
      <c r="LWK173" s="1"/>
      <c r="LWL173" s="1"/>
      <c r="LWM173" s="1"/>
      <c r="LWN173" s="1"/>
      <c r="LWO173" s="1"/>
      <c r="LWP173" s="1"/>
      <c r="LWQ173" s="1"/>
      <c r="LWR173" s="1"/>
      <c r="LWS173" s="1"/>
      <c r="LWT173" s="1"/>
      <c r="LWU173" s="1"/>
      <c r="LWV173" s="1"/>
      <c r="LWW173" s="1"/>
      <c r="LWX173" s="1"/>
      <c r="LWY173" s="1"/>
      <c r="LWZ173" s="1"/>
      <c r="LXA173" s="1"/>
      <c r="LXB173" s="1"/>
      <c r="LXC173" s="1"/>
      <c r="LXD173" s="1"/>
      <c r="LXE173" s="1"/>
      <c r="LXF173" s="1"/>
      <c r="LXG173" s="1"/>
      <c r="LXH173" s="1"/>
      <c r="LXI173" s="1"/>
      <c r="LXJ173" s="1"/>
      <c r="LXK173" s="1"/>
      <c r="LXL173" s="1"/>
      <c r="LXM173" s="1"/>
      <c r="LXN173" s="1"/>
      <c r="LXO173" s="1"/>
      <c r="LXP173" s="1"/>
      <c r="LXQ173" s="1"/>
      <c r="LXR173" s="1"/>
      <c r="LXS173" s="1"/>
      <c r="LXT173" s="1"/>
      <c r="LXU173" s="1"/>
      <c r="LXV173" s="1"/>
      <c r="LXW173" s="1"/>
      <c r="LXX173" s="1"/>
      <c r="LXY173" s="1"/>
      <c r="LXZ173" s="1"/>
      <c r="LYA173" s="1"/>
      <c r="LYB173" s="1"/>
      <c r="LYC173" s="1"/>
      <c r="LYD173" s="1"/>
      <c r="LYE173" s="1"/>
      <c r="LYF173" s="1"/>
      <c r="LYG173" s="1"/>
      <c r="LYH173" s="1"/>
      <c r="LYI173" s="1"/>
      <c r="LYJ173" s="1"/>
      <c r="LYK173" s="1"/>
      <c r="LYL173" s="1"/>
      <c r="LYM173" s="1"/>
      <c r="LYN173" s="1"/>
      <c r="LYO173" s="1"/>
      <c r="LYP173" s="1"/>
      <c r="LYQ173" s="1"/>
      <c r="LYR173" s="1"/>
      <c r="LYS173" s="1"/>
      <c r="LYT173" s="1"/>
      <c r="LYU173" s="1"/>
      <c r="LYV173" s="1"/>
      <c r="LYW173" s="1"/>
      <c r="LYX173" s="1"/>
      <c r="LYY173" s="1"/>
      <c r="LYZ173" s="1"/>
      <c r="LZA173" s="1"/>
      <c r="LZB173" s="1"/>
      <c r="LZC173" s="1"/>
      <c r="LZD173" s="1"/>
      <c r="LZE173" s="1"/>
      <c r="LZF173" s="1"/>
      <c r="LZG173" s="1"/>
      <c r="LZH173" s="1"/>
      <c r="LZI173" s="1"/>
      <c r="LZJ173" s="1"/>
      <c r="LZK173" s="1"/>
      <c r="LZL173" s="1"/>
      <c r="LZM173" s="1"/>
      <c r="LZN173" s="1"/>
      <c r="LZO173" s="1"/>
      <c r="LZP173" s="1"/>
      <c r="LZQ173" s="1"/>
      <c r="LZR173" s="1"/>
      <c r="LZS173" s="1"/>
      <c r="LZT173" s="1"/>
      <c r="LZU173" s="1"/>
      <c r="LZV173" s="1"/>
      <c r="LZW173" s="1"/>
      <c r="LZX173" s="1"/>
      <c r="LZY173" s="1"/>
      <c r="LZZ173" s="1"/>
      <c r="MAA173" s="1"/>
      <c r="MAB173" s="1"/>
      <c r="MAC173" s="1"/>
      <c r="MAD173" s="1"/>
      <c r="MAE173" s="1"/>
      <c r="MAF173" s="1"/>
      <c r="MAG173" s="1"/>
      <c r="MAH173" s="1"/>
      <c r="MAI173" s="1"/>
      <c r="MAJ173" s="1"/>
      <c r="MAK173" s="1"/>
      <c r="MAL173" s="1"/>
      <c r="MAM173" s="1"/>
      <c r="MAN173" s="1"/>
      <c r="MAO173" s="1"/>
      <c r="MAP173" s="1"/>
      <c r="MAQ173" s="1"/>
      <c r="MAR173" s="1"/>
      <c r="MAS173" s="1"/>
      <c r="MAT173" s="1"/>
      <c r="MAU173" s="1"/>
      <c r="MAV173" s="1"/>
      <c r="MAW173" s="1"/>
      <c r="MAX173" s="1"/>
      <c r="MAY173" s="1"/>
      <c r="MAZ173" s="1"/>
      <c r="MBA173" s="1"/>
      <c r="MBB173" s="1"/>
      <c r="MBC173" s="1"/>
      <c r="MBD173" s="1"/>
      <c r="MBE173" s="1"/>
      <c r="MBF173" s="1"/>
      <c r="MBG173" s="1"/>
      <c r="MBH173" s="1"/>
      <c r="MBI173" s="1"/>
      <c r="MBJ173" s="1"/>
      <c r="MBK173" s="1"/>
      <c r="MBL173" s="1"/>
      <c r="MBM173" s="1"/>
      <c r="MBN173" s="1"/>
      <c r="MBO173" s="1"/>
      <c r="MBP173" s="1"/>
      <c r="MBQ173" s="1"/>
      <c r="MBR173" s="1"/>
      <c r="MBS173" s="1"/>
      <c r="MBT173" s="1"/>
      <c r="MBU173" s="1"/>
      <c r="MBV173" s="1"/>
      <c r="MBW173" s="1"/>
      <c r="MBX173" s="1"/>
      <c r="MBY173" s="1"/>
      <c r="MBZ173" s="1"/>
      <c r="MCA173" s="1"/>
      <c r="MCB173" s="1"/>
      <c r="MCC173" s="1"/>
      <c r="MCD173" s="1"/>
      <c r="MCE173" s="1"/>
      <c r="MCF173" s="1"/>
      <c r="MCG173" s="1"/>
      <c r="MCH173" s="1"/>
      <c r="MCI173" s="1"/>
      <c r="MCJ173" s="1"/>
      <c r="MCK173" s="1"/>
      <c r="MCL173" s="1"/>
      <c r="MCM173" s="1"/>
      <c r="MCN173" s="1"/>
      <c r="MCO173" s="1"/>
      <c r="MCP173" s="1"/>
      <c r="MCQ173" s="1"/>
      <c r="MCR173" s="1"/>
      <c r="MCS173" s="1"/>
      <c r="MCT173" s="1"/>
      <c r="MCU173" s="1"/>
      <c r="MCV173" s="1"/>
      <c r="MCW173" s="1"/>
      <c r="MCX173" s="1"/>
      <c r="MCY173" s="1"/>
      <c r="MCZ173" s="1"/>
      <c r="MDA173" s="1"/>
      <c r="MDB173" s="1"/>
      <c r="MDC173" s="1"/>
      <c r="MDD173" s="1"/>
      <c r="MDE173" s="1"/>
      <c r="MDF173" s="1"/>
      <c r="MDG173" s="1"/>
      <c r="MDH173" s="1"/>
      <c r="MDI173" s="1"/>
      <c r="MDJ173" s="1"/>
      <c r="MDK173" s="1"/>
      <c r="MDL173" s="1"/>
      <c r="MDM173" s="1"/>
      <c r="MDN173" s="1"/>
      <c r="MDO173" s="1"/>
      <c r="MDP173" s="1"/>
      <c r="MDQ173" s="1"/>
      <c r="MDR173" s="1"/>
      <c r="MDS173" s="1"/>
      <c r="MDT173" s="1"/>
      <c r="MDU173" s="1"/>
      <c r="MDV173" s="1"/>
      <c r="MDW173" s="1"/>
      <c r="MDX173" s="1"/>
      <c r="MDY173" s="1"/>
      <c r="MDZ173" s="1"/>
      <c r="MEA173" s="1"/>
      <c r="MEB173" s="1"/>
      <c r="MEC173" s="1"/>
      <c r="MED173" s="1"/>
      <c r="MEE173" s="1"/>
      <c r="MEF173" s="1"/>
      <c r="MEG173" s="1"/>
      <c r="MEH173" s="1"/>
      <c r="MEI173" s="1"/>
      <c r="MEJ173" s="1"/>
      <c r="MEK173" s="1"/>
      <c r="MEL173" s="1"/>
      <c r="MEM173" s="1"/>
      <c r="MEN173" s="1"/>
      <c r="MEO173" s="1"/>
      <c r="MEP173" s="1"/>
      <c r="MEQ173" s="1"/>
      <c r="MER173" s="1"/>
      <c r="MES173" s="1"/>
      <c r="MET173" s="1"/>
      <c r="MEU173" s="1"/>
      <c r="MEV173" s="1"/>
      <c r="MEW173" s="1"/>
      <c r="MEX173" s="1"/>
      <c r="MEY173" s="1"/>
      <c r="MEZ173" s="1"/>
      <c r="MFA173" s="1"/>
      <c r="MFB173" s="1"/>
      <c r="MFC173" s="1"/>
      <c r="MFD173" s="1"/>
      <c r="MFE173" s="1"/>
      <c r="MFF173" s="1"/>
      <c r="MFG173" s="1"/>
      <c r="MFH173" s="1"/>
      <c r="MFI173" s="1"/>
      <c r="MFJ173" s="1"/>
      <c r="MFK173" s="1"/>
      <c r="MFL173" s="1"/>
      <c r="MFM173" s="1"/>
      <c r="MFN173" s="1"/>
      <c r="MFO173" s="1"/>
      <c r="MFP173" s="1"/>
      <c r="MFQ173" s="1"/>
      <c r="MFR173" s="1"/>
      <c r="MFS173" s="1"/>
      <c r="MFT173" s="1"/>
      <c r="MFU173" s="1"/>
      <c r="MFV173" s="1"/>
      <c r="MFW173" s="1"/>
      <c r="MFX173" s="1"/>
      <c r="MFY173" s="1"/>
      <c r="MFZ173" s="1"/>
      <c r="MGA173" s="1"/>
      <c r="MGB173" s="1"/>
      <c r="MGC173" s="1"/>
      <c r="MGD173" s="1"/>
      <c r="MGE173" s="1"/>
      <c r="MGF173" s="1"/>
      <c r="MGG173" s="1"/>
      <c r="MGH173" s="1"/>
      <c r="MGI173" s="1"/>
      <c r="MGJ173" s="1"/>
      <c r="MGK173" s="1"/>
      <c r="MGL173" s="1"/>
      <c r="MGM173" s="1"/>
      <c r="MGN173" s="1"/>
      <c r="MGO173" s="1"/>
      <c r="MGP173" s="1"/>
      <c r="MGQ173" s="1"/>
      <c r="MGR173" s="1"/>
      <c r="MGS173" s="1"/>
      <c r="MGT173" s="1"/>
      <c r="MGU173" s="1"/>
      <c r="MGV173" s="1"/>
      <c r="MGW173" s="1"/>
      <c r="MGX173" s="1"/>
      <c r="MGY173" s="1"/>
      <c r="MGZ173" s="1"/>
      <c r="MHA173" s="1"/>
      <c r="MHB173" s="1"/>
      <c r="MHC173" s="1"/>
      <c r="MHD173" s="1"/>
      <c r="MHE173" s="1"/>
      <c r="MHF173" s="1"/>
      <c r="MHG173" s="1"/>
      <c r="MHH173" s="1"/>
      <c r="MHI173" s="1"/>
      <c r="MHJ173" s="1"/>
      <c r="MHK173" s="1"/>
      <c r="MHL173" s="1"/>
      <c r="MHM173" s="1"/>
      <c r="MHN173" s="1"/>
      <c r="MHO173" s="1"/>
      <c r="MHP173" s="1"/>
      <c r="MHQ173" s="1"/>
      <c r="MHR173" s="1"/>
      <c r="MHS173" s="1"/>
      <c r="MHT173" s="1"/>
      <c r="MHU173" s="1"/>
      <c r="MHV173" s="1"/>
      <c r="MHW173" s="1"/>
      <c r="MHX173" s="1"/>
      <c r="MHY173" s="1"/>
      <c r="MHZ173" s="1"/>
      <c r="MIA173" s="1"/>
      <c r="MIB173" s="1"/>
      <c r="MIC173" s="1"/>
      <c r="MID173" s="1"/>
      <c r="MIE173" s="1"/>
      <c r="MIF173" s="1"/>
      <c r="MIG173" s="1"/>
      <c r="MIH173" s="1"/>
      <c r="MII173" s="1"/>
      <c r="MIJ173" s="1"/>
      <c r="MIK173" s="1"/>
      <c r="MIL173" s="1"/>
      <c r="MIM173" s="1"/>
      <c r="MIN173" s="1"/>
      <c r="MIO173" s="1"/>
      <c r="MIP173" s="1"/>
      <c r="MIQ173" s="1"/>
      <c r="MIR173" s="1"/>
      <c r="MIS173" s="1"/>
      <c r="MIT173" s="1"/>
      <c r="MIU173" s="1"/>
      <c r="MIV173" s="1"/>
      <c r="MIW173" s="1"/>
      <c r="MIX173" s="1"/>
      <c r="MIY173" s="1"/>
      <c r="MIZ173" s="1"/>
      <c r="MJA173" s="1"/>
      <c r="MJB173" s="1"/>
      <c r="MJC173" s="1"/>
      <c r="MJD173" s="1"/>
      <c r="MJE173" s="1"/>
      <c r="MJF173" s="1"/>
      <c r="MJG173" s="1"/>
      <c r="MJH173" s="1"/>
      <c r="MJI173" s="1"/>
      <c r="MJJ173" s="1"/>
      <c r="MJK173" s="1"/>
      <c r="MJL173" s="1"/>
      <c r="MJM173" s="1"/>
      <c r="MJN173" s="1"/>
      <c r="MJO173" s="1"/>
      <c r="MJP173" s="1"/>
      <c r="MJQ173" s="1"/>
      <c r="MJR173" s="1"/>
      <c r="MJS173" s="1"/>
      <c r="MJT173" s="1"/>
      <c r="MJU173" s="1"/>
      <c r="MJV173" s="1"/>
      <c r="MJW173" s="1"/>
      <c r="MJX173" s="1"/>
      <c r="MJY173" s="1"/>
      <c r="MJZ173" s="1"/>
      <c r="MKA173" s="1"/>
      <c r="MKB173" s="1"/>
      <c r="MKC173" s="1"/>
      <c r="MKD173" s="1"/>
      <c r="MKE173" s="1"/>
      <c r="MKF173" s="1"/>
      <c r="MKG173" s="1"/>
      <c r="MKH173" s="1"/>
      <c r="MKI173" s="1"/>
      <c r="MKJ173" s="1"/>
      <c r="MKK173" s="1"/>
      <c r="MKL173" s="1"/>
      <c r="MKM173" s="1"/>
      <c r="MKN173" s="1"/>
      <c r="MKO173" s="1"/>
      <c r="MKP173" s="1"/>
      <c r="MKQ173" s="1"/>
      <c r="MKR173" s="1"/>
      <c r="MKS173" s="1"/>
      <c r="MKT173" s="1"/>
      <c r="MKU173" s="1"/>
      <c r="MKV173" s="1"/>
      <c r="MKW173" s="1"/>
      <c r="MKX173" s="1"/>
      <c r="MKY173" s="1"/>
      <c r="MKZ173" s="1"/>
      <c r="MLA173" s="1"/>
      <c r="MLB173" s="1"/>
      <c r="MLC173" s="1"/>
      <c r="MLD173" s="1"/>
      <c r="MLE173" s="1"/>
      <c r="MLF173" s="1"/>
      <c r="MLG173" s="1"/>
      <c r="MLH173" s="1"/>
      <c r="MLI173" s="1"/>
      <c r="MLJ173" s="1"/>
      <c r="MLK173" s="1"/>
      <c r="MLL173" s="1"/>
      <c r="MLM173" s="1"/>
      <c r="MLN173" s="1"/>
      <c r="MLO173" s="1"/>
      <c r="MLP173" s="1"/>
      <c r="MLQ173" s="1"/>
      <c r="MLR173" s="1"/>
      <c r="MLS173" s="1"/>
      <c r="MLT173" s="1"/>
      <c r="MLU173" s="1"/>
      <c r="MLV173" s="1"/>
      <c r="MLW173" s="1"/>
      <c r="MLX173" s="1"/>
      <c r="MLY173" s="1"/>
      <c r="MLZ173" s="1"/>
      <c r="MMA173" s="1"/>
      <c r="MMB173" s="1"/>
      <c r="MMC173" s="1"/>
      <c r="MMD173" s="1"/>
      <c r="MME173" s="1"/>
      <c r="MMF173" s="1"/>
      <c r="MMG173" s="1"/>
      <c r="MMH173" s="1"/>
      <c r="MMI173" s="1"/>
      <c r="MMJ173" s="1"/>
      <c r="MMK173" s="1"/>
      <c r="MML173" s="1"/>
      <c r="MMM173" s="1"/>
      <c r="MMN173" s="1"/>
      <c r="MMO173" s="1"/>
      <c r="MMP173" s="1"/>
      <c r="MMQ173" s="1"/>
      <c r="MMR173" s="1"/>
      <c r="MMS173" s="1"/>
      <c r="MMT173" s="1"/>
      <c r="MMU173" s="1"/>
      <c r="MMV173" s="1"/>
      <c r="MMW173" s="1"/>
      <c r="MMX173" s="1"/>
      <c r="MMY173" s="1"/>
      <c r="MMZ173" s="1"/>
      <c r="MNA173" s="1"/>
      <c r="MNB173" s="1"/>
      <c r="MNC173" s="1"/>
      <c r="MND173" s="1"/>
      <c r="MNE173" s="1"/>
      <c r="MNF173" s="1"/>
      <c r="MNG173" s="1"/>
      <c r="MNH173" s="1"/>
      <c r="MNI173" s="1"/>
      <c r="MNJ173" s="1"/>
      <c r="MNK173" s="1"/>
      <c r="MNL173" s="1"/>
      <c r="MNM173" s="1"/>
      <c r="MNN173" s="1"/>
      <c r="MNO173" s="1"/>
      <c r="MNP173" s="1"/>
      <c r="MNQ173" s="1"/>
      <c r="MNR173" s="1"/>
      <c r="MNS173" s="1"/>
      <c r="MNT173" s="1"/>
      <c r="MNU173" s="1"/>
      <c r="MNV173" s="1"/>
      <c r="MNW173" s="1"/>
      <c r="MNX173" s="1"/>
      <c r="MNY173" s="1"/>
      <c r="MNZ173" s="1"/>
      <c r="MOA173" s="1"/>
      <c r="MOB173" s="1"/>
      <c r="MOC173" s="1"/>
      <c r="MOD173" s="1"/>
      <c r="MOE173" s="1"/>
      <c r="MOF173" s="1"/>
      <c r="MOG173" s="1"/>
      <c r="MOH173" s="1"/>
      <c r="MOI173" s="1"/>
      <c r="MOJ173" s="1"/>
      <c r="MOK173" s="1"/>
      <c r="MOL173" s="1"/>
      <c r="MOM173" s="1"/>
      <c r="MON173" s="1"/>
      <c r="MOO173" s="1"/>
      <c r="MOP173" s="1"/>
      <c r="MOQ173" s="1"/>
      <c r="MOR173" s="1"/>
      <c r="MOS173" s="1"/>
      <c r="MOT173" s="1"/>
      <c r="MOU173" s="1"/>
      <c r="MOV173" s="1"/>
      <c r="MOW173" s="1"/>
      <c r="MOX173" s="1"/>
      <c r="MOY173" s="1"/>
      <c r="MOZ173" s="1"/>
      <c r="MPA173" s="1"/>
      <c r="MPB173" s="1"/>
      <c r="MPC173" s="1"/>
      <c r="MPD173" s="1"/>
      <c r="MPE173" s="1"/>
      <c r="MPF173" s="1"/>
      <c r="MPG173" s="1"/>
      <c r="MPH173" s="1"/>
      <c r="MPI173" s="1"/>
      <c r="MPJ173" s="1"/>
      <c r="MPK173" s="1"/>
      <c r="MPL173" s="1"/>
      <c r="MPM173" s="1"/>
      <c r="MPN173" s="1"/>
      <c r="MPO173" s="1"/>
      <c r="MPP173" s="1"/>
      <c r="MPQ173" s="1"/>
      <c r="MPR173" s="1"/>
      <c r="MPS173" s="1"/>
      <c r="MPT173" s="1"/>
      <c r="MPU173" s="1"/>
      <c r="MPV173" s="1"/>
      <c r="MPW173" s="1"/>
      <c r="MPX173" s="1"/>
      <c r="MPY173" s="1"/>
      <c r="MPZ173" s="1"/>
      <c r="MQA173" s="1"/>
      <c r="MQB173" s="1"/>
      <c r="MQC173" s="1"/>
      <c r="MQD173" s="1"/>
      <c r="MQE173" s="1"/>
      <c r="MQF173" s="1"/>
      <c r="MQG173" s="1"/>
      <c r="MQH173" s="1"/>
      <c r="MQI173" s="1"/>
      <c r="MQJ173" s="1"/>
      <c r="MQK173" s="1"/>
      <c r="MQL173" s="1"/>
      <c r="MQM173" s="1"/>
      <c r="MQN173" s="1"/>
      <c r="MQO173" s="1"/>
      <c r="MQP173" s="1"/>
      <c r="MQQ173" s="1"/>
      <c r="MQR173" s="1"/>
      <c r="MQS173" s="1"/>
      <c r="MQT173" s="1"/>
      <c r="MQU173" s="1"/>
      <c r="MQV173" s="1"/>
      <c r="MQW173" s="1"/>
      <c r="MQX173" s="1"/>
      <c r="MQY173" s="1"/>
      <c r="MQZ173" s="1"/>
      <c r="MRA173" s="1"/>
      <c r="MRB173" s="1"/>
      <c r="MRC173" s="1"/>
      <c r="MRD173" s="1"/>
      <c r="MRE173" s="1"/>
      <c r="MRF173" s="1"/>
      <c r="MRG173" s="1"/>
      <c r="MRH173" s="1"/>
      <c r="MRI173" s="1"/>
      <c r="MRJ173" s="1"/>
      <c r="MRK173" s="1"/>
      <c r="MRL173" s="1"/>
      <c r="MRM173" s="1"/>
      <c r="MRN173" s="1"/>
      <c r="MRO173" s="1"/>
      <c r="MRP173" s="1"/>
      <c r="MRQ173" s="1"/>
      <c r="MRR173" s="1"/>
      <c r="MRS173" s="1"/>
      <c r="MRT173" s="1"/>
      <c r="MRU173" s="1"/>
      <c r="MRV173" s="1"/>
      <c r="MRW173" s="1"/>
      <c r="MRX173" s="1"/>
      <c r="MRY173" s="1"/>
      <c r="MRZ173" s="1"/>
      <c r="MSA173" s="1"/>
      <c r="MSB173" s="1"/>
      <c r="MSC173" s="1"/>
      <c r="MSD173" s="1"/>
      <c r="MSE173" s="1"/>
      <c r="MSF173" s="1"/>
      <c r="MSG173" s="1"/>
      <c r="MSH173" s="1"/>
      <c r="MSI173" s="1"/>
      <c r="MSJ173" s="1"/>
      <c r="MSK173" s="1"/>
      <c r="MSL173" s="1"/>
      <c r="MSM173" s="1"/>
      <c r="MSN173" s="1"/>
      <c r="MSO173" s="1"/>
      <c r="MSP173" s="1"/>
      <c r="MSQ173" s="1"/>
      <c r="MSR173" s="1"/>
      <c r="MSS173" s="1"/>
      <c r="MST173" s="1"/>
      <c r="MSU173" s="1"/>
      <c r="MSV173" s="1"/>
      <c r="MSW173" s="1"/>
      <c r="MSX173" s="1"/>
      <c r="MSY173" s="1"/>
      <c r="MSZ173" s="1"/>
      <c r="MTA173" s="1"/>
      <c r="MTB173" s="1"/>
      <c r="MTC173" s="1"/>
      <c r="MTD173" s="1"/>
      <c r="MTE173" s="1"/>
      <c r="MTF173" s="1"/>
      <c r="MTG173" s="1"/>
      <c r="MTH173" s="1"/>
      <c r="MTI173" s="1"/>
      <c r="MTJ173" s="1"/>
      <c r="MTK173" s="1"/>
      <c r="MTL173" s="1"/>
      <c r="MTM173" s="1"/>
      <c r="MTN173" s="1"/>
      <c r="MTO173" s="1"/>
      <c r="MTP173" s="1"/>
      <c r="MTQ173" s="1"/>
      <c r="MTR173" s="1"/>
      <c r="MTS173" s="1"/>
      <c r="MTT173" s="1"/>
      <c r="MTU173" s="1"/>
      <c r="MTV173" s="1"/>
      <c r="MTW173" s="1"/>
      <c r="MTX173" s="1"/>
      <c r="MTY173" s="1"/>
      <c r="MTZ173" s="1"/>
      <c r="MUA173" s="1"/>
      <c r="MUB173" s="1"/>
      <c r="MUC173" s="1"/>
      <c r="MUD173" s="1"/>
      <c r="MUE173" s="1"/>
      <c r="MUF173" s="1"/>
      <c r="MUG173" s="1"/>
      <c r="MUH173" s="1"/>
      <c r="MUI173" s="1"/>
      <c r="MUJ173" s="1"/>
      <c r="MUK173" s="1"/>
      <c r="MUL173" s="1"/>
      <c r="MUM173" s="1"/>
      <c r="MUN173" s="1"/>
      <c r="MUO173" s="1"/>
      <c r="MUP173" s="1"/>
      <c r="MUQ173" s="1"/>
      <c r="MUR173" s="1"/>
      <c r="MUS173" s="1"/>
      <c r="MUT173" s="1"/>
      <c r="MUU173" s="1"/>
      <c r="MUV173" s="1"/>
      <c r="MUW173" s="1"/>
      <c r="MUX173" s="1"/>
      <c r="MUY173" s="1"/>
      <c r="MUZ173" s="1"/>
      <c r="MVA173" s="1"/>
      <c r="MVB173" s="1"/>
      <c r="MVC173" s="1"/>
      <c r="MVD173" s="1"/>
      <c r="MVE173" s="1"/>
      <c r="MVF173" s="1"/>
      <c r="MVG173" s="1"/>
      <c r="MVH173" s="1"/>
      <c r="MVI173" s="1"/>
      <c r="MVJ173" s="1"/>
      <c r="MVK173" s="1"/>
      <c r="MVL173" s="1"/>
      <c r="MVM173" s="1"/>
      <c r="MVN173" s="1"/>
      <c r="MVO173" s="1"/>
      <c r="MVP173" s="1"/>
      <c r="MVQ173" s="1"/>
      <c r="MVR173" s="1"/>
      <c r="MVS173" s="1"/>
      <c r="MVT173" s="1"/>
      <c r="MVU173" s="1"/>
      <c r="MVV173" s="1"/>
      <c r="MVW173" s="1"/>
      <c r="MVX173" s="1"/>
      <c r="MVY173" s="1"/>
      <c r="MVZ173" s="1"/>
      <c r="MWA173" s="1"/>
      <c r="MWB173" s="1"/>
      <c r="MWC173" s="1"/>
      <c r="MWD173" s="1"/>
      <c r="MWE173" s="1"/>
      <c r="MWF173" s="1"/>
      <c r="MWG173" s="1"/>
      <c r="MWH173" s="1"/>
      <c r="MWI173" s="1"/>
      <c r="MWJ173" s="1"/>
      <c r="MWK173" s="1"/>
      <c r="MWL173" s="1"/>
      <c r="MWM173" s="1"/>
      <c r="MWN173" s="1"/>
      <c r="MWO173" s="1"/>
      <c r="MWP173" s="1"/>
      <c r="MWQ173" s="1"/>
      <c r="MWR173" s="1"/>
      <c r="MWS173" s="1"/>
      <c r="MWT173" s="1"/>
      <c r="MWU173" s="1"/>
      <c r="MWV173" s="1"/>
      <c r="MWW173" s="1"/>
      <c r="MWX173" s="1"/>
      <c r="MWY173" s="1"/>
      <c r="MWZ173" s="1"/>
      <c r="MXA173" s="1"/>
      <c r="MXB173" s="1"/>
      <c r="MXC173" s="1"/>
      <c r="MXD173" s="1"/>
      <c r="MXE173" s="1"/>
      <c r="MXF173" s="1"/>
      <c r="MXG173" s="1"/>
      <c r="MXH173" s="1"/>
      <c r="MXI173" s="1"/>
      <c r="MXJ173" s="1"/>
      <c r="MXK173" s="1"/>
      <c r="MXL173" s="1"/>
      <c r="MXM173" s="1"/>
      <c r="MXN173" s="1"/>
      <c r="MXO173" s="1"/>
      <c r="MXP173" s="1"/>
      <c r="MXQ173" s="1"/>
      <c r="MXR173" s="1"/>
      <c r="MXS173" s="1"/>
      <c r="MXT173" s="1"/>
      <c r="MXU173" s="1"/>
      <c r="MXV173" s="1"/>
      <c r="MXW173" s="1"/>
      <c r="MXX173" s="1"/>
      <c r="MXY173" s="1"/>
      <c r="MXZ173" s="1"/>
      <c r="MYA173" s="1"/>
      <c r="MYB173" s="1"/>
      <c r="MYC173" s="1"/>
      <c r="MYD173" s="1"/>
      <c r="MYE173" s="1"/>
      <c r="MYF173" s="1"/>
      <c r="MYG173" s="1"/>
      <c r="MYH173" s="1"/>
      <c r="MYI173" s="1"/>
      <c r="MYJ173" s="1"/>
      <c r="MYK173" s="1"/>
      <c r="MYL173" s="1"/>
      <c r="MYM173" s="1"/>
      <c r="MYN173" s="1"/>
      <c r="MYO173" s="1"/>
      <c r="MYP173" s="1"/>
      <c r="MYQ173" s="1"/>
      <c r="MYR173" s="1"/>
      <c r="MYS173" s="1"/>
      <c r="MYT173" s="1"/>
      <c r="MYU173" s="1"/>
      <c r="MYV173" s="1"/>
      <c r="MYW173" s="1"/>
      <c r="MYX173" s="1"/>
      <c r="MYY173" s="1"/>
      <c r="MYZ173" s="1"/>
      <c r="MZA173" s="1"/>
      <c r="MZB173" s="1"/>
      <c r="MZC173" s="1"/>
      <c r="MZD173" s="1"/>
      <c r="MZE173" s="1"/>
      <c r="MZF173" s="1"/>
      <c r="MZG173" s="1"/>
      <c r="MZH173" s="1"/>
      <c r="MZI173" s="1"/>
      <c r="MZJ173" s="1"/>
      <c r="MZK173" s="1"/>
      <c r="MZL173" s="1"/>
      <c r="MZM173" s="1"/>
      <c r="MZN173" s="1"/>
      <c r="MZO173" s="1"/>
      <c r="MZP173" s="1"/>
      <c r="MZQ173" s="1"/>
      <c r="MZR173" s="1"/>
      <c r="MZS173" s="1"/>
      <c r="MZT173" s="1"/>
      <c r="MZU173" s="1"/>
      <c r="MZV173" s="1"/>
      <c r="MZW173" s="1"/>
      <c r="MZX173" s="1"/>
      <c r="MZY173" s="1"/>
      <c r="MZZ173" s="1"/>
      <c r="NAA173" s="1"/>
      <c r="NAB173" s="1"/>
      <c r="NAC173" s="1"/>
      <c r="NAD173" s="1"/>
      <c r="NAE173" s="1"/>
      <c r="NAF173" s="1"/>
      <c r="NAG173" s="1"/>
      <c r="NAH173" s="1"/>
      <c r="NAI173" s="1"/>
      <c r="NAJ173" s="1"/>
      <c r="NAK173" s="1"/>
      <c r="NAL173" s="1"/>
      <c r="NAM173" s="1"/>
      <c r="NAN173" s="1"/>
      <c r="NAO173" s="1"/>
      <c r="NAP173" s="1"/>
      <c r="NAQ173" s="1"/>
      <c r="NAR173" s="1"/>
      <c r="NAS173" s="1"/>
      <c r="NAT173" s="1"/>
      <c r="NAU173" s="1"/>
      <c r="NAV173" s="1"/>
      <c r="NAW173" s="1"/>
      <c r="NAX173" s="1"/>
      <c r="NAY173" s="1"/>
      <c r="NAZ173" s="1"/>
      <c r="NBA173" s="1"/>
      <c r="NBB173" s="1"/>
      <c r="NBC173" s="1"/>
      <c r="NBD173" s="1"/>
      <c r="NBE173" s="1"/>
      <c r="NBF173" s="1"/>
      <c r="NBG173" s="1"/>
      <c r="NBH173" s="1"/>
      <c r="NBI173" s="1"/>
      <c r="NBJ173" s="1"/>
      <c r="NBK173" s="1"/>
      <c r="NBL173" s="1"/>
      <c r="NBM173" s="1"/>
      <c r="NBN173" s="1"/>
      <c r="NBO173" s="1"/>
      <c r="NBP173" s="1"/>
      <c r="NBQ173" s="1"/>
      <c r="NBR173" s="1"/>
      <c r="NBS173" s="1"/>
      <c r="NBT173" s="1"/>
      <c r="NBU173" s="1"/>
      <c r="NBV173" s="1"/>
      <c r="NBW173" s="1"/>
      <c r="NBX173" s="1"/>
      <c r="NBY173" s="1"/>
      <c r="NBZ173" s="1"/>
      <c r="NCA173" s="1"/>
      <c r="NCB173" s="1"/>
      <c r="NCC173" s="1"/>
      <c r="NCD173" s="1"/>
      <c r="NCE173" s="1"/>
      <c r="NCF173" s="1"/>
      <c r="NCG173" s="1"/>
      <c r="NCH173" s="1"/>
      <c r="NCI173" s="1"/>
      <c r="NCJ173" s="1"/>
      <c r="NCK173" s="1"/>
      <c r="NCL173" s="1"/>
      <c r="NCM173" s="1"/>
      <c r="NCN173" s="1"/>
      <c r="NCO173" s="1"/>
      <c r="NCP173" s="1"/>
      <c r="NCQ173" s="1"/>
      <c r="NCR173" s="1"/>
      <c r="NCS173" s="1"/>
      <c r="NCT173" s="1"/>
      <c r="NCU173" s="1"/>
      <c r="NCV173" s="1"/>
      <c r="NCW173" s="1"/>
      <c r="NCX173" s="1"/>
      <c r="NCY173" s="1"/>
      <c r="NCZ173" s="1"/>
      <c r="NDA173" s="1"/>
      <c r="NDB173" s="1"/>
      <c r="NDC173" s="1"/>
      <c r="NDD173" s="1"/>
      <c r="NDE173" s="1"/>
      <c r="NDF173" s="1"/>
      <c r="NDG173" s="1"/>
      <c r="NDH173" s="1"/>
      <c r="NDI173" s="1"/>
      <c r="NDJ173" s="1"/>
      <c r="NDK173" s="1"/>
      <c r="NDL173" s="1"/>
      <c r="NDM173" s="1"/>
      <c r="NDN173" s="1"/>
      <c r="NDO173" s="1"/>
      <c r="NDP173" s="1"/>
      <c r="NDQ173" s="1"/>
      <c r="NDR173" s="1"/>
      <c r="NDS173" s="1"/>
      <c r="NDT173" s="1"/>
      <c r="NDU173" s="1"/>
      <c r="NDV173" s="1"/>
      <c r="NDW173" s="1"/>
      <c r="NDX173" s="1"/>
      <c r="NDY173" s="1"/>
      <c r="NDZ173" s="1"/>
      <c r="NEA173" s="1"/>
      <c r="NEB173" s="1"/>
      <c r="NEC173" s="1"/>
      <c r="NED173" s="1"/>
      <c r="NEE173" s="1"/>
      <c r="NEF173" s="1"/>
      <c r="NEG173" s="1"/>
      <c r="NEH173" s="1"/>
      <c r="NEI173" s="1"/>
      <c r="NEJ173" s="1"/>
      <c r="NEK173" s="1"/>
      <c r="NEL173" s="1"/>
      <c r="NEM173" s="1"/>
      <c r="NEN173" s="1"/>
      <c r="NEO173" s="1"/>
      <c r="NEP173" s="1"/>
      <c r="NEQ173" s="1"/>
      <c r="NER173" s="1"/>
      <c r="NES173" s="1"/>
      <c r="NET173" s="1"/>
      <c r="NEU173" s="1"/>
      <c r="NEV173" s="1"/>
      <c r="NEW173" s="1"/>
      <c r="NEX173" s="1"/>
      <c r="NEY173" s="1"/>
      <c r="NEZ173" s="1"/>
      <c r="NFA173" s="1"/>
      <c r="NFB173" s="1"/>
      <c r="NFC173" s="1"/>
      <c r="NFD173" s="1"/>
      <c r="NFE173" s="1"/>
      <c r="NFF173" s="1"/>
      <c r="NFG173" s="1"/>
      <c r="NFH173" s="1"/>
      <c r="NFI173" s="1"/>
      <c r="NFJ173" s="1"/>
      <c r="NFK173" s="1"/>
      <c r="NFL173" s="1"/>
      <c r="NFM173" s="1"/>
      <c r="NFN173" s="1"/>
      <c r="NFO173" s="1"/>
      <c r="NFP173" s="1"/>
      <c r="NFQ173" s="1"/>
      <c r="NFR173" s="1"/>
      <c r="NFS173" s="1"/>
      <c r="NFT173" s="1"/>
      <c r="NFU173" s="1"/>
      <c r="NFV173" s="1"/>
      <c r="NFW173" s="1"/>
      <c r="NFX173" s="1"/>
      <c r="NFY173" s="1"/>
      <c r="NFZ173" s="1"/>
      <c r="NGA173" s="1"/>
      <c r="NGB173" s="1"/>
      <c r="NGC173" s="1"/>
      <c r="NGD173" s="1"/>
      <c r="NGE173" s="1"/>
      <c r="NGF173" s="1"/>
      <c r="NGG173" s="1"/>
      <c r="NGH173" s="1"/>
      <c r="NGI173" s="1"/>
      <c r="NGJ173" s="1"/>
      <c r="NGK173" s="1"/>
      <c r="NGL173" s="1"/>
      <c r="NGM173" s="1"/>
      <c r="NGN173" s="1"/>
      <c r="NGO173" s="1"/>
      <c r="NGP173" s="1"/>
      <c r="NGQ173" s="1"/>
      <c r="NGR173" s="1"/>
      <c r="NGS173" s="1"/>
      <c r="NGT173" s="1"/>
      <c r="NGU173" s="1"/>
      <c r="NGV173" s="1"/>
      <c r="NGW173" s="1"/>
      <c r="NGX173" s="1"/>
      <c r="NGY173" s="1"/>
      <c r="NGZ173" s="1"/>
      <c r="NHA173" s="1"/>
      <c r="NHB173" s="1"/>
      <c r="NHC173" s="1"/>
      <c r="NHD173" s="1"/>
      <c r="NHE173" s="1"/>
      <c r="NHF173" s="1"/>
      <c r="NHG173" s="1"/>
      <c r="NHH173" s="1"/>
      <c r="NHI173" s="1"/>
      <c r="NHJ173" s="1"/>
      <c r="NHK173" s="1"/>
      <c r="NHL173" s="1"/>
      <c r="NHM173" s="1"/>
      <c r="NHN173" s="1"/>
      <c r="NHO173" s="1"/>
      <c r="NHP173" s="1"/>
      <c r="NHQ173" s="1"/>
      <c r="NHR173" s="1"/>
      <c r="NHS173" s="1"/>
      <c r="NHT173" s="1"/>
      <c r="NHU173" s="1"/>
      <c r="NHV173" s="1"/>
      <c r="NHW173" s="1"/>
      <c r="NHX173" s="1"/>
      <c r="NHY173" s="1"/>
      <c r="NHZ173" s="1"/>
      <c r="NIA173" s="1"/>
      <c r="NIB173" s="1"/>
      <c r="NIC173" s="1"/>
      <c r="NID173" s="1"/>
      <c r="NIE173" s="1"/>
      <c r="NIF173" s="1"/>
      <c r="NIG173" s="1"/>
      <c r="NIH173" s="1"/>
      <c r="NII173" s="1"/>
      <c r="NIJ173" s="1"/>
      <c r="NIK173" s="1"/>
      <c r="NIL173" s="1"/>
      <c r="NIM173" s="1"/>
      <c r="NIN173" s="1"/>
      <c r="NIO173" s="1"/>
      <c r="NIP173" s="1"/>
      <c r="NIQ173" s="1"/>
      <c r="NIR173" s="1"/>
      <c r="NIS173" s="1"/>
      <c r="NIT173" s="1"/>
      <c r="NIU173" s="1"/>
      <c r="NIV173" s="1"/>
      <c r="NIW173" s="1"/>
      <c r="NIX173" s="1"/>
      <c r="NIY173" s="1"/>
      <c r="NIZ173" s="1"/>
      <c r="NJA173" s="1"/>
      <c r="NJB173" s="1"/>
      <c r="NJC173" s="1"/>
      <c r="NJD173" s="1"/>
      <c r="NJE173" s="1"/>
      <c r="NJF173" s="1"/>
      <c r="NJG173" s="1"/>
      <c r="NJH173" s="1"/>
      <c r="NJI173" s="1"/>
      <c r="NJJ173" s="1"/>
      <c r="NJK173" s="1"/>
      <c r="NJL173" s="1"/>
      <c r="NJM173" s="1"/>
      <c r="NJN173" s="1"/>
      <c r="NJO173" s="1"/>
      <c r="NJP173" s="1"/>
      <c r="NJQ173" s="1"/>
      <c r="NJR173" s="1"/>
      <c r="NJS173" s="1"/>
      <c r="NJT173" s="1"/>
      <c r="NJU173" s="1"/>
      <c r="NJV173" s="1"/>
      <c r="NJW173" s="1"/>
      <c r="NJX173" s="1"/>
      <c r="NJY173" s="1"/>
      <c r="NJZ173" s="1"/>
      <c r="NKA173" s="1"/>
      <c r="NKB173" s="1"/>
      <c r="NKC173" s="1"/>
      <c r="NKD173" s="1"/>
      <c r="NKE173" s="1"/>
      <c r="NKF173" s="1"/>
      <c r="NKG173" s="1"/>
      <c r="NKH173" s="1"/>
      <c r="NKI173" s="1"/>
      <c r="NKJ173" s="1"/>
      <c r="NKK173" s="1"/>
      <c r="NKL173" s="1"/>
      <c r="NKM173" s="1"/>
      <c r="NKN173" s="1"/>
      <c r="NKO173" s="1"/>
      <c r="NKP173" s="1"/>
      <c r="NKQ173" s="1"/>
      <c r="NKR173" s="1"/>
      <c r="NKS173" s="1"/>
      <c r="NKT173" s="1"/>
      <c r="NKU173" s="1"/>
      <c r="NKV173" s="1"/>
      <c r="NKW173" s="1"/>
      <c r="NKX173" s="1"/>
      <c r="NKY173" s="1"/>
      <c r="NKZ173" s="1"/>
      <c r="NLA173" s="1"/>
      <c r="NLB173" s="1"/>
      <c r="NLC173" s="1"/>
      <c r="NLD173" s="1"/>
      <c r="NLE173" s="1"/>
      <c r="NLF173" s="1"/>
      <c r="NLG173" s="1"/>
      <c r="NLH173" s="1"/>
      <c r="NLI173" s="1"/>
      <c r="NLJ173" s="1"/>
      <c r="NLK173" s="1"/>
      <c r="NLL173" s="1"/>
      <c r="NLM173" s="1"/>
      <c r="NLN173" s="1"/>
      <c r="NLO173" s="1"/>
      <c r="NLP173" s="1"/>
      <c r="NLQ173" s="1"/>
      <c r="NLR173" s="1"/>
      <c r="NLS173" s="1"/>
      <c r="NLT173" s="1"/>
      <c r="NLU173" s="1"/>
      <c r="NLV173" s="1"/>
      <c r="NLW173" s="1"/>
      <c r="NLX173" s="1"/>
      <c r="NLY173" s="1"/>
      <c r="NLZ173" s="1"/>
      <c r="NMA173" s="1"/>
      <c r="NMB173" s="1"/>
      <c r="NMC173" s="1"/>
      <c r="NMD173" s="1"/>
      <c r="NME173" s="1"/>
      <c r="NMF173" s="1"/>
      <c r="NMG173" s="1"/>
      <c r="NMH173" s="1"/>
      <c r="NMI173" s="1"/>
      <c r="NMJ173" s="1"/>
      <c r="NMK173" s="1"/>
      <c r="NML173" s="1"/>
      <c r="NMM173" s="1"/>
      <c r="NMN173" s="1"/>
      <c r="NMO173" s="1"/>
      <c r="NMP173" s="1"/>
      <c r="NMQ173" s="1"/>
      <c r="NMR173" s="1"/>
      <c r="NMS173" s="1"/>
      <c r="NMT173" s="1"/>
      <c r="NMU173" s="1"/>
      <c r="NMV173" s="1"/>
      <c r="NMW173" s="1"/>
      <c r="NMX173" s="1"/>
      <c r="NMY173" s="1"/>
      <c r="NMZ173" s="1"/>
      <c r="NNA173" s="1"/>
      <c r="NNB173" s="1"/>
      <c r="NNC173" s="1"/>
      <c r="NND173" s="1"/>
      <c r="NNE173" s="1"/>
      <c r="NNF173" s="1"/>
      <c r="NNG173" s="1"/>
      <c r="NNH173" s="1"/>
      <c r="NNI173" s="1"/>
      <c r="NNJ173" s="1"/>
      <c r="NNK173" s="1"/>
      <c r="NNL173" s="1"/>
      <c r="NNM173" s="1"/>
      <c r="NNN173" s="1"/>
      <c r="NNO173" s="1"/>
      <c r="NNP173" s="1"/>
      <c r="NNQ173" s="1"/>
      <c r="NNR173" s="1"/>
      <c r="NNS173" s="1"/>
      <c r="NNT173" s="1"/>
      <c r="NNU173" s="1"/>
      <c r="NNV173" s="1"/>
      <c r="NNW173" s="1"/>
      <c r="NNX173" s="1"/>
      <c r="NNY173" s="1"/>
      <c r="NNZ173" s="1"/>
      <c r="NOA173" s="1"/>
      <c r="NOB173" s="1"/>
      <c r="NOC173" s="1"/>
      <c r="NOD173" s="1"/>
      <c r="NOE173" s="1"/>
      <c r="NOF173" s="1"/>
      <c r="NOG173" s="1"/>
      <c r="NOH173" s="1"/>
      <c r="NOI173" s="1"/>
      <c r="NOJ173" s="1"/>
      <c r="NOK173" s="1"/>
      <c r="NOL173" s="1"/>
      <c r="NOM173" s="1"/>
      <c r="NON173" s="1"/>
      <c r="NOO173" s="1"/>
      <c r="NOP173" s="1"/>
      <c r="NOQ173" s="1"/>
      <c r="NOR173" s="1"/>
      <c r="NOS173" s="1"/>
      <c r="NOT173" s="1"/>
      <c r="NOU173" s="1"/>
      <c r="NOV173" s="1"/>
      <c r="NOW173" s="1"/>
      <c r="NOX173" s="1"/>
      <c r="NOY173" s="1"/>
      <c r="NOZ173" s="1"/>
      <c r="NPA173" s="1"/>
      <c r="NPB173" s="1"/>
      <c r="NPC173" s="1"/>
      <c r="NPD173" s="1"/>
      <c r="NPE173" s="1"/>
      <c r="NPF173" s="1"/>
      <c r="NPG173" s="1"/>
      <c r="NPH173" s="1"/>
      <c r="NPI173" s="1"/>
      <c r="NPJ173" s="1"/>
      <c r="NPK173" s="1"/>
      <c r="NPL173" s="1"/>
      <c r="NPM173" s="1"/>
      <c r="NPN173" s="1"/>
      <c r="NPO173" s="1"/>
      <c r="NPP173" s="1"/>
      <c r="NPQ173" s="1"/>
      <c r="NPR173" s="1"/>
      <c r="NPS173" s="1"/>
      <c r="NPT173" s="1"/>
      <c r="NPU173" s="1"/>
      <c r="NPV173" s="1"/>
      <c r="NPW173" s="1"/>
      <c r="NPX173" s="1"/>
      <c r="NPY173" s="1"/>
      <c r="NPZ173" s="1"/>
      <c r="NQA173" s="1"/>
      <c r="NQB173" s="1"/>
      <c r="NQC173" s="1"/>
      <c r="NQD173" s="1"/>
      <c r="NQE173" s="1"/>
      <c r="NQF173" s="1"/>
      <c r="NQG173" s="1"/>
      <c r="NQH173" s="1"/>
      <c r="NQI173" s="1"/>
      <c r="NQJ173" s="1"/>
      <c r="NQK173" s="1"/>
      <c r="NQL173" s="1"/>
      <c r="NQM173" s="1"/>
      <c r="NQN173" s="1"/>
      <c r="NQO173" s="1"/>
      <c r="NQP173" s="1"/>
      <c r="NQQ173" s="1"/>
      <c r="NQR173" s="1"/>
      <c r="NQS173" s="1"/>
      <c r="NQT173" s="1"/>
      <c r="NQU173" s="1"/>
      <c r="NQV173" s="1"/>
      <c r="NQW173" s="1"/>
      <c r="NQX173" s="1"/>
      <c r="NQY173" s="1"/>
      <c r="NQZ173" s="1"/>
      <c r="NRA173" s="1"/>
      <c r="NRB173" s="1"/>
      <c r="NRC173" s="1"/>
      <c r="NRD173" s="1"/>
      <c r="NRE173" s="1"/>
      <c r="NRF173" s="1"/>
      <c r="NRG173" s="1"/>
      <c r="NRH173" s="1"/>
      <c r="NRI173" s="1"/>
      <c r="NRJ173" s="1"/>
      <c r="NRK173" s="1"/>
      <c r="NRL173" s="1"/>
      <c r="NRM173" s="1"/>
      <c r="NRN173" s="1"/>
      <c r="NRO173" s="1"/>
      <c r="NRP173" s="1"/>
      <c r="NRQ173" s="1"/>
      <c r="NRR173" s="1"/>
      <c r="NRS173" s="1"/>
      <c r="NRT173" s="1"/>
      <c r="NRU173" s="1"/>
      <c r="NRV173" s="1"/>
      <c r="NRW173" s="1"/>
      <c r="NRX173" s="1"/>
      <c r="NRY173" s="1"/>
      <c r="NRZ173" s="1"/>
      <c r="NSA173" s="1"/>
      <c r="NSB173" s="1"/>
      <c r="NSC173" s="1"/>
      <c r="NSD173" s="1"/>
      <c r="NSE173" s="1"/>
      <c r="NSF173" s="1"/>
      <c r="NSG173" s="1"/>
      <c r="NSH173" s="1"/>
      <c r="NSI173" s="1"/>
      <c r="NSJ173" s="1"/>
      <c r="NSK173" s="1"/>
      <c r="NSL173" s="1"/>
      <c r="NSM173" s="1"/>
      <c r="NSN173" s="1"/>
      <c r="NSO173" s="1"/>
      <c r="NSP173" s="1"/>
      <c r="NSQ173" s="1"/>
      <c r="NSR173" s="1"/>
      <c r="NSS173" s="1"/>
      <c r="NST173" s="1"/>
      <c r="NSU173" s="1"/>
      <c r="NSV173" s="1"/>
      <c r="NSW173" s="1"/>
      <c r="NSX173" s="1"/>
      <c r="NSY173" s="1"/>
      <c r="NSZ173" s="1"/>
      <c r="NTA173" s="1"/>
      <c r="NTB173" s="1"/>
      <c r="NTC173" s="1"/>
      <c r="NTD173" s="1"/>
      <c r="NTE173" s="1"/>
      <c r="NTF173" s="1"/>
      <c r="NTG173" s="1"/>
      <c r="NTH173" s="1"/>
      <c r="NTI173" s="1"/>
      <c r="NTJ173" s="1"/>
      <c r="NTK173" s="1"/>
      <c r="NTL173" s="1"/>
      <c r="NTM173" s="1"/>
      <c r="NTN173" s="1"/>
      <c r="NTO173" s="1"/>
      <c r="NTP173" s="1"/>
      <c r="NTQ173" s="1"/>
      <c r="NTR173" s="1"/>
      <c r="NTS173" s="1"/>
      <c r="NTT173" s="1"/>
      <c r="NTU173" s="1"/>
      <c r="NTV173" s="1"/>
      <c r="NTW173" s="1"/>
      <c r="NTX173" s="1"/>
      <c r="NTY173" s="1"/>
      <c r="NTZ173" s="1"/>
      <c r="NUA173" s="1"/>
      <c r="NUB173" s="1"/>
      <c r="NUC173" s="1"/>
      <c r="NUD173" s="1"/>
      <c r="NUE173" s="1"/>
      <c r="NUF173" s="1"/>
      <c r="NUG173" s="1"/>
      <c r="NUH173" s="1"/>
      <c r="NUI173" s="1"/>
      <c r="NUJ173" s="1"/>
      <c r="NUK173" s="1"/>
      <c r="NUL173" s="1"/>
      <c r="NUM173" s="1"/>
      <c r="NUN173" s="1"/>
      <c r="NUO173" s="1"/>
      <c r="NUP173" s="1"/>
      <c r="NUQ173" s="1"/>
      <c r="NUR173" s="1"/>
      <c r="NUS173" s="1"/>
      <c r="NUT173" s="1"/>
      <c r="NUU173" s="1"/>
      <c r="NUV173" s="1"/>
      <c r="NUW173" s="1"/>
      <c r="NUX173" s="1"/>
      <c r="NUY173" s="1"/>
      <c r="NUZ173" s="1"/>
      <c r="NVA173" s="1"/>
      <c r="NVB173" s="1"/>
      <c r="NVC173" s="1"/>
      <c r="NVD173" s="1"/>
      <c r="NVE173" s="1"/>
      <c r="NVF173" s="1"/>
      <c r="NVG173" s="1"/>
      <c r="NVH173" s="1"/>
      <c r="NVI173" s="1"/>
      <c r="NVJ173" s="1"/>
      <c r="NVK173" s="1"/>
      <c r="NVL173" s="1"/>
      <c r="NVM173" s="1"/>
      <c r="NVN173" s="1"/>
      <c r="NVO173" s="1"/>
      <c r="NVP173" s="1"/>
      <c r="NVQ173" s="1"/>
      <c r="NVR173" s="1"/>
      <c r="NVS173" s="1"/>
      <c r="NVT173" s="1"/>
      <c r="NVU173" s="1"/>
      <c r="NVV173" s="1"/>
      <c r="NVW173" s="1"/>
      <c r="NVX173" s="1"/>
      <c r="NVY173" s="1"/>
      <c r="NVZ173" s="1"/>
      <c r="NWA173" s="1"/>
      <c r="NWB173" s="1"/>
      <c r="NWC173" s="1"/>
      <c r="NWD173" s="1"/>
      <c r="NWE173" s="1"/>
      <c r="NWF173" s="1"/>
      <c r="NWG173" s="1"/>
      <c r="NWH173" s="1"/>
      <c r="NWI173" s="1"/>
      <c r="NWJ173" s="1"/>
      <c r="NWK173" s="1"/>
      <c r="NWL173" s="1"/>
      <c r="NWM173" s="1"/>
      <c r="NWN173" s="1"/>
      <c r="NWO173" s="1"/>
      <c r="NWP173" s="1"/>
      <c r="NWQ173" s="1"/>
      <c r="NWR173" s="1"/>
      <c r="NWS173" s="1"/>
      <c r="NWT173" s="1"/>
      <c r="NWU173" s="1"/>
      <c r="NWV173" s="1"/>
      <c r="NWW173" s="1"/>
      <c r="NWX173" s="1"/>
      <c r="NWY173" s="1"/>
      <c r="NWZ173" s="1"/>
      <c r="NXA173" s="1"/>
      <c r="NXB173" s="1"/>
      <c r="NXC173" s="1"/>
      <c r="NXD173" s="1"/>
      <c r="NXE173" s="1"/>
      <c r="NXF173" s="1"/>
      <c r="NXG173" s="1"/>
      <c r="NXH173" s="1"/>
      <c r="NXI173" s="1"/>
      <c r="NXJ173" s="1"/>
      <c r="NXK173" s="1"/>
      <c r="NXL173" s="1"/>
      <c r="NXM173" s="1"/>
      <c r="NXN173" s="1"/>
      <c r="NXO173" s="1"/>
      <c r="NXP173" s="1"/>
      <c r="NXQ173" s="1"/>
      <c r="NXR173" s="1"/>
      <c r="NXS173" s="1"/>
      <c r="NXT173" s="1"/>
      <c r="NXU173" s="1"/>
      <c r="NXV173" s="1"/>
      <c r="NXW173" s="1"/>
      <c r="NXX173" s="1"/>
      <c r="NXY173" s="1"/>
      <c r="NXZ173" s="1"/>
      <c r="NYA173" s="1"/>
      <c r="NYB173" s="1"/>
      <c r="NYC173" s="1"/>
      <c r="NYD173" s="1"/>
      <c r="NYE173" s="1"/>
      <c r="NYF173" s="1"/>
      <c r="NYG173" s="1"/>
      <c r="NYH173" s="1"/>
      <c r="NYI173" s="1"/>
      <c r="NYJ173" s="1"/>
      <c r="NYK173" s="1"/>
      <c r="NYL173" s="1"/>
      <c r="NYM173" s="1"/>
      <c r="NYN173" s="1"/>
      <c r="NYO173" s="1"/>
      <c r="NYP173" s="1"/>
      <c r="NYQ173" s="1"/>
      <c r="NYR173" s="1"/>
      <c r="NYS173" s="1"/>
      <c r="NYT173" s="1"/>
      <c r="NYU173" s="1"/>
      <c r="NYV173" s="1"/>
      <c r="NYW173" s="1"/>
      <c r="NYX173" s="1"/>
      <c r="NYY173" s="1"/>
      <c r="NYZ173" s="1"/>
      <c r="NZA173" s="1"/>
      <c r="NZB173" s="1"/>
      <c r="NZC173" s="1"/>
      <c r="NZD173" s="1"/>
      <c r="NZE173" s="1"/>
      <c r="NZF173" s="1"/>
      <c r="NZG173" s="1"/>
      <c r="NZH173" s="1"/>
      <c r="NZI173" s="1"/>
      <c r="NZJ173" s="1"/>
      <c r="NZK173" s="1"/>
      <c r="NZL173" s="1"/>
      <c r="NZM173" s="1"/>
      <c r="NZN173" s="1"/>
      <c r="NZO173" s="1"/>
      <c r="NZP173" s="1"/>
      <c r="NZQ173" s="1"/>
      <c r="NZR173" s="1"/>
      <c r="NZS173" s="1"/>
      <c r="NZT173" s="1"/>
      <c r="NZU173" s="1"/>
      <c r="NZV173" s="1"/>
      <c r="NZW173" s="1"/>
      <c r="NZX173" s="1"/>
      <c r="NZY173" s="1"/>
      <c r="NZZ173" s="1"/>
      <c r="OAA173" s="1"/>
      <c r="OAB173" s="1"/>
      <c r="OAC173" s="1"/>
      <c r="OAD173" s="1"/>
      <c r="OAE173" s="1"/>
      <c r="OAF173" s="1"/>
      <c r="OAG173" s="1"/>
      <c r="OAH173" s="1"/>
      <c r="OAI173" s="1"/>
      <c r="OAJ173" s="1"/>
      <c r="OAK173" s="1"/>
      <c r="OAL173" s="1"/>
      <c r="OAM173" s="1"/>
      <c r="OAN173" s="1"/>
      <c r="OAO173" s="1"/>
      <c r="OAP173" s="1"/>
      <c r="OAQ173" s="1"/>
      <c r="OAR173" s="1"/>
      <c r="OAS173" s="1"/>
      <c r="OAT173" s="1"/>
      <c r="OAU173" s="1"/>
      <c r="OAV173" s="1"/>
      <c r="OAW173" s="1"/>
      <c r="OAX173" s="1"/>
      <c r="OAY173" s="1"/>
      <c r="OAZ173" s="1"/>
      <c r="OBA173" s="1"/>
      <c r="OBB173" s="1"/>
      <c r="OBC173" s="1"/>
      <c r="OBD173" s="1"/>
      <c r="OBE173" s="1"/>
      <c r="OBF173" s="1"/>
      <c r="OBG173" s="1"/>
      <c r="OBH173" s="1"/>
      <c r="OBI173" s="1"/>
      <c r="OBJ173" s="1"/>
      <c r="OBK173" s="1"/>
      <c r="OBL173" s="1"/>
      <c r="OBM173" s="1"/>
      <c r="OBN173" s="1"/>
      <c r="OBO173" s="1"/>
      <c r="OBP173" s="1"/>
      <c r="OBQ173" s="1"/>
      <c r="OBR173" s="1"/>
      <c r="OBS173" s="1"/>
      <c r="OBT173" s="1"/>
      <c r="OBU173" s="1"/>
      <c r="OBV173" s="1"/>
      <c r="OBW173" s="1"/>
      <c r="OBX173" s="1"/>
      <c r="OBY173" s="1"/>
      <c r="OBZ173" s="1"/>
      <c r="OCA173" s="1"/>
      <c r="OCB173" s="1"/>
      <c r="OCC173" s="1"/>
      <c r="OCD173" s="1"/>
      <c r="OCE173" s="1"/>
      <c r="OCF173" s="1"/>
      <c r="OCG173" s="1"/>
      <c r="OCH173" s="1"/>
      <c r="OCI173" s="1"/>
      <c r="OCJ173" s="1"/>
      <c r="OCK173" s="1"/>
      <c r="OCL173" s="1"/>
      <c r="OCM173" s="1"/>
      <c r="OCN173" s="1"/>
      <c r="OCO173" s="1"/>
      <c r="OCP173" s="1"/>
      <c r="OCQ173" s="1"/>
      <c r="OCR173" s="1"/>
      <c r="OCS173" s="1"/>
      <c r="OCT173" s="1"/>
      <c r="OCU173" s="1"/>
      <c r="OCV173" s="1"/>
      <c r="OCW173" s="1"/>
      <c r="OCX173" s="1"/>
      <c r="OCY173" s="1"/>
      <c r="OCZ173" s="1"/>
      <c r="ODA173" s="1"/>
      <c r="ODB173" s="1"/>
      <c r="ODC173" s="1"/>
      <c r="ODD173" s="1"/>
      <c r="ODE173" s="1"/>
      <c r="ODF173" s="1"/>
      <c r="ODG173" s="1"/>
      <c r="ODH173" s="1"/>
      <c r="ODI173" s="1"/>
      <c r="ODJ173" s="1"/>
      <c r="ODK173" s="1"/>
      <c r="ODL173" s="1"/>
      <c r="ODM173" s="1"/>
      <c r="ODN173" s="1"/>
      <c r="ODO173" s="1"/>
      <c r="ODP173" s="1"/>
      <c r="ODQ173" s="1"/>
      <c r="ODR173" s="1"/>
      <c r="ODS173" s="1"/>
      <c r="ODT173" s="1"/>
      <c r="ODU173" s="1"/>
      <c r="ODV173" s="1"/>
      <c r="ODW173" s="1"/>
      <c r="ODX173" s="1"/>
      <c r="ODY173" s="1"/>
      <c r="ODZ173" s="1"/>
      <c r="OEA173" s="1"/>
      <c r="OEB173" s="1"/>
      <c r="OEC173" s="1"/>
      <c r="OED173" s="1"/>
      <c r="OEE173" s="1"/>
      <c r="OEF173" s="1"/>
      <c r="OEG173" s="1"/>
      <c r="OEH173" s="1"/>
      <c r="OEI173" s="1"/>
      <c r="OEJ173" s="1"/>
      <c r="OEK173" s="1"/>
      <c r="OEL173" s="1"/>
      <c r="OEM173" s="1"/>
      <c r="OEN173" s="1"/>
      <c r="OEO173" s="1"/>
      <c r="OEP173" s="1"/>
      <c r="OEQ173" s="1"/>
      <c r="OER173" s="1"/>
      <c r="OES173" s="1"/>
      <c r="OET173" s="1"/>
      <c r="OEU173" s="1"/>
      <c r="OEV173" s="1"/>
      <c r="OEW173" s="1"/>
      <c r="OEX173" s="1"/>
      <c r="OEY173" s="1"/>
      <c r="OEZ173" s="1"/>
      <c r="OFA173" s="1"/>
      <c r="OFB173" s="1"/>
      <c r="OFC173" s="1"/>
      <c r="OFD173" s="1"/>
      <c r="OFE173" s="1"/>
      <c r="OFF173" s="1"/>
      <c r="OFG173" s="1"/>
      <c r="OFH173" s="1"/>
      <c r="OFI173" s="1"/>
      <c r="OFJ173" s="1"/>
      <c r="OFK173" s="1"/>
      <c r="OFL173" s="1"/>
      <c r="OFM173" s="1"/>
      <c r="OFN173" s="1"/>
      <c r="OFO173" s="1"/>
      <c r="OFP173" s="1"/>
      <c r="OFQ173" s="1"/>
      <c r="OFR173" s="1"/>
      <c r="OFS173" s="1"/>
      <c r="OFT173" s="1"/>
      <c r="OFU173" s="1"/>
      <c r="OFV173" s="1"/>
      <c r="OFW173" s="1"/>
      <c r="OFX173" s="1"/>
      <c r="OFY173" s="1"/>
      <c r="OFZ173" s="1"/>
      <c r="OGA173" s="1"/>
      <c r="OGB173" s="1"/>
      <c r="OGC173" s="1"/>
      <c r="OGD173" s="1"/>
      <c r="OGE173" s="1"/>
      <c r="OGF173" s="1"/>
      <c r="OGG173" s="1"/>
      <c r="OGH173" s="1"/>
      <c r="OGI173" s="1"/>
      <c r="OGJ173" s="1"/>
      <c r="OGK173" s="1"/>
      <c r="OGL173" s="1"/>
      <c r="OGM173" s="1"/>
      <c r="OGN173" s="1"/>
      <c r="OGO173" s="1"/>
      <c r="OGP173" s="1"/>
      <c r="OGQ173" s="1"/>
      <c r="OGR173" s="1"/>
      <c r="OGS173" s="1"/>
      <c r="OGT173" s="1"/>
      <c r="OGU173" s="1"/>
      <c r="OGV173" s="1"/>
      <c r="OGW173" s="1"/>
      <c r="OGX173" s="1"/>
      <c r="OGY173" s="1"/>
      <c r="OGZ173" s="1"/>
      <c r="OHA173" s="1"/>
      <c r="OHB173" s="1"/>
      <c r="OHC173" s="1"/>
      <c r="OHD173" s="1"/>
      <c r="OHE173" s="1"/>
      <c r="OHF173" s="1"/>
      <c r="OHG173" s="1"/>
      <c r="OHH173" s="1"/>
      <c r="OHI173" s="1"/>
      <c r="OHJ173" s="1"/>
      <c r="OHK173" s="1"/>
      <c r="OHL173" s="1"/>
      <c r="OHM173" s="1"/>
      <c r="OHN173" s="1"/>
      <c r="OHO173" s="1"/>
      <c r="OHP173" s="1"/>
      <c r="OHQ173" s="1"/>
      <c r="OHR173" s="1"/>
      <c r="OHS173" s="1"/>
      <c r="OHT173" s="1"/>
      <c r="OHU173" s="1"/>
      <c r="OHV173" s="1"/>
      <c r="OHW173" s="1"/>
      <c r="OHX173" s="1"/>
      <c r="OHY173" s="1"/>
      <c r="OHZ173" s="1"/>
      <c r="OIA173" s="1"/>
      <c r="OIB173" s="1"/>
      <c r="OIC173" s="1"/>
      <c r="OID173" s="1"/>
      <c r="OIE173" s="1"/>
      <c r="OIF173" s="1"/>
      <c r="OIG173" s="1"/>
      <c r="OIH173" s="1"/>
      <c r="OII173" s="1"/>
      <c r="OIJ173" s="1"/>
      <c r="OIK173" s="1"/>
      <c r="OIL173" s="1"/>
      <c r="OIM173" s="1"/>
      <c r="OIN173" s="1"/>
      <c r="OIO173" s="1"/>
      <c r="OIP173" s="1"/>
      <c r="OIQ173" s="1"/>
      <c r="OIR173" s="1"/>
      <c r="OIS173" s="1"/>
      <c r="OIT173" s="1"/>
      <c r="OIU173" s="1"/>
      <c r="OIV173" s="1"/>
      <c r="OIW173" s="1"/>
      <c r="OIX173" s="1"/>
      <c r="OIY173" s="1"/>
      <c r="OIZ173" s="1"/>
      <c r="OJA173" s="1"/>
      <c r="OJB173" s="1"/>
      <c r="OJC173" s="1"/>
      <c r="OJD173" s="1"/>
      <c r="OJE173" s="1"/>
      <c r="OJF173" s="1"/>
      <c r="OJG173" s="1"/>
      <c r="OJH173" s="1"/>
      <c r="OJI173" s="1"/>
      <c r="OJJ173" s="1"/>
      <c r="OJK173" s="1"/>
      <c r="OJL173" s="1"/>
      <c r="OJM173" s="1"/>
      <c r="OJN173" s="1"/>
      <c r="OJO173" s="1"/>
      <c r="OJP173" s="1"/>
      <c r="OJQ173" s="1"/>
      <c r="OJR173" s="1"/>
      <c r="OJS173" s="1"/>
      <c r="OJT173" s="1"/>
      <c r="OJU173" s="1"/>
      <c r="OJV173" s="1"/>
      <c r="OJW173" s="1"/>
      <c r="OJX173" s="1"/>
      <c r="OJY173" s="1"/>
      <c r="OJZ173" s="1"/>
      <c r="OKA173" s="1"/>
      <c r="OKB173" s="1"/>
      <c r="OKC173" s="1"/>
      <c r="OKD173" s="1"/>
      <c r="OKE173" s="1"/>
      <c r="OKF173" s="1"/>
      <c r="OKG173" s="1"/>
      <c r="OKH173" s="1"/>
      <c r="OKI173" s="1"/>
      <c r="OKJ173" s="1"/>
      <c r="OKK173" s="1"/>
      <c r="OKL173" s="1"/>
      <c r="OKM173" s="1"/>
      <c r="OKN173" s="1"/>
      <c r="OKO173" s="1"/>
      <c r="OKP173" s="1"/>
      <c r="OKQ173" s="1"/>
      <c r="OKR173" s="1"/>
      <c r="OKS173" s="1"/>
      <c r="OKT173" s="1"/>
      <c r="OKU173" s="1"/>
      <c r="OKV173" s="1"/>
      <c r="OKW173" s="1"/>
      <c r="OKX173" s="1"/>
      <c r="OKY173" s="1"/>
      <c r="OKZ173" s="1"/>
      <c r="OLA173" s="1"/>
      <c r="OLB173" s="1"/>
      <c r="OLC173" s="1"/>
      <c r="OLD173" s="1"/>
      <c r="OLE173" s="1"/>
      <c r="OLF173" s="1"/>
      <c r="OLG173" s="1"/>
      <c r="OLH173" s="1"/>
      <c r="OLI173" s="1"/>
      <c r="OLJ173" s="1"/>
      <c r="OLK173" s="1"/>
      <c r="OLL173" s="1"/>
      <c r="OLM173" s="1"/>
      <c r="OLN173" s="1"/>
      <c r="OLO173" s="1"/>
      <c r="OLP173" s="1"/>
      <c r="OLQ173" s="1"/>
      <c r="OLR173" s="1"/>
      <c r="OLS173" s="1"/>
      <c r="OLT173" s="1"/>
      <c r="OLU173" s="1"/>
      <c r="OLV173" s="1"/>
      <c r="OLW173" s="1"/>
      <c r="OLX173" s="1"/>
      <c r="OLY173" s="1"/>
      <c r="OLZ173" s="1"/>
      <c r="OMA173" s="1"/>
      <c r="OMB173" s="1"/>
      <c r="OMC173" s="1"/>
      <c r="OMD173" s="1"/>
      <c r="OME173" s="1"/>
      <c r="OMF173" s="1"/>
      <c r="OMG173" s="1"/>
      <c r="OMH173" s="1"/>
      <c r="OMI173" s="1"/>
      <c r="OMJ173" s="1"/>
      <c r="OMK173" s="1"/>
      <c r="OML173" s="1"/>
      <c r="OMM173" s="1"/>
      <c r="OMN173" s="1"/>
      <c r="OMO173" s="1"/>
      <c r="OMP173" s="1"/>
      <c r="OMQ173" s="1"/>
      <c r="OMR173" s="1"/>
      <c r="OMS173" s="1"/>
      <c r="OMT173" s="1"/>
      <c r="OMU173" s="1"/>
      <c r="OMV173" s="1"/>
      <c r="OMW173" s="1"/>
      <c r="OMX173" s="1"/>
      <c r="OMY173" s="1"/>
      <c r="OMZ173" s="1"/>
      <c r="ONA173" s="1"/>
      <c r="ONB173" s="1"/>
      <c r="ONC173" s="1"/>
      <c r="OND173" s="1"/>
      <c r="ONE173" s="1"/>
      <c r="ONF173" s="1"/>
      <c r="ONG173" s="1"/>
      <c r="ONH173" s="1"/>
      <c r="ONI173" s="1"/>
      <c r="ONJ173" s="1"/>
      <c r="ONK173" s="1"/>
      <c r="ONL173" s="1"/>
      <c r="ONM173" s="1"/>
      <c r="ONN173" s="1"/>
      <c r="ONO173" s="1"/>
      <c r="ONP173" s="1"/>
      <c r="ONQ173" s="1"/>
      <c r="ONR173" s="1"/>
      <c r="ONS173" s="1"/>
      <c r="ONT173" s="1"/>
      <c r="ONU173" s="1"/>
      <c r="ONV173" s="1"/>
      <c r="ONW173" s="1"/>
      <c r="ONX173" s="1"/>
      <c r="ONY173" s="1"/>
      <c r="ONZ173" s="1"/>
      <c r="OOA173" s="1"/>
      <c r="OOB173" s="1"/>
      <c r="OOC173" s="1"/>
      <c r="OOD173" s="1"/>
      <c r="OOE173" s="1"/>
      <c r="OOF173" s="1"/>
      <c r="OOG173" s="1"/>
      <c r="OOH173" s="1"/>
      <c r="OOI173" s="1"/>
      <c r="OOJ173" s="1"/>
      <c r="OOK173" s="1"/>
      <c r="OOL173" s="1"/>
      <c r="OOM173" s="1"/>
      <c r="OON173" s="1"/>
      <c r="OOO173" s="1"/>
      <c r="OOP173" s="1"/>
      <c r="OOQ173" s="1"/>
      <c r="OOR173" s="1"/>
      <c r="OOS173" s="1"/>
      <c r="OOT173" s="1"/>
      <c r="OOU173" s="1"/>
      <c r="OOV173" s="1"/>
      <c r="OOW173" s="1"/>
      <c r="OOX173" s="1"/>
      <c r="OOY173" s="1"/>
      <c r="OOZ173" s="1"/>
      <c r="OPA173" s="1"/>
      <c r="OPB173" s="1"/>
      <c r="OPC173" s="1"/>
      <c r="OPD173" s="1"/>
      <c r="OPE173" s="1"/>
      <c r="OPF173" s="1"/>
      <c r="OPG173" s="1"/>
      <c r="OPH173" s="1"/>
      <c r="OPI173" s="1"/>
      <c r="OPJ173" s="1"/>
      <c r="OPK173" s="1"/>
      <c r="OPL173" s="1"/>
      <c r="OPM173" s="1"/>
      <c r="OPN173" s="1"/>
      <c r="OPO173" s="1"/>
      <c r="OPP173" s="1"/>
      <c r="OPQ173" s="1"/>
      <c r="OPR173" s="1"/>
      <c r="OPS173" s="1"/>
      <c r="OPT173" s="1"/>
      <c r="OPU173" s="1"/>
      <c r="OPV173" s="1"/>
      <c r="OPW173" s="1"/>
      <c r="OPX173" s="1"/>
      <c r="OPY173" s="1"/>
      <c r="OPZ173" s="1"/>
      <c r="OQA173" s="1"/>
      <c r="OQB173" s="1"/>
      <c r="OQC173" s="1"/>
      <c r="OQD173" s="1"/>
      <c r="OQE173" s="1"/>
      <c r="OQF173" s="1"/>
      <c r="OQG173" s="1"/>
      <c r="OQH173" s="1"/>
      <c r="OQI173" s="1"/>
      <c r="OQJ173" s="1"/>
      <c r="OQK173" s="1"/>
      <c r="OQL173" s="1"/>
      <c r="OQM173" s="1"/>
      <c r="OQN173" s="1"/>
      <c r="OQO173" s="1"/>
      <c r="OQP173" s="1"/>
      <c r="OQQ173" s="1"/>
      <c r="OQR173" s="1"/>
      <c r="OQS173" s="1"/>
      <c r="OQT173" s="1"/>
      <c r="OQU173" s="1"/>
      <c r="OQV173" s="1"/>
      <c r="OQW173" s="1"/>
      <c r="OQX173" s="1"/>
      <c r="OQY173" s="1"/>
      <c r="OQZ173" s="1"/>
      <c r="ORA173" s="1"/>
      <c r="ORB173" s="1"/>
      <c r="ORC173" s="1"/>
      <c r="ORD173" s="1"/>
      <c r="ORE173" s="1"/>
      <c r="ORF173" s="1"/>
      <c r="ORG173" s="1"/>
      <c r="ORH173" s="1"/>
      <c r="ORI173" s="1"/>
      <c r="ORJ173" s="1"/>
      <c r="ORK173" s="1"/>
      <c r="ORL173" s="1"/>
      <c r="ORM173" s="1"/>
      <c r="ORN173" s="1"/>
      <c r="ORO173" s="1"/>
      <c r="ORP173" s="1"/>
      <c r="ORQ173" s="1"/>
      <c r="ORR173" s="1"/>
      <c r="ORS173" s="1"/>
      <c r="ORT173" s="1"/>
      <c r="ORU173" s="1"/>
      <c r="ORV173" s="1"/>
      <c r="ORW173" s="1"/>
      <c r="ORX173" s="1"/>
      <c r="ORY173" s="1"/>
      <c r="ORZ173" s="1"/>
      <c r="OSA173" s="1"/>
      <c r="OSB173" s="1"/>
      <c r="OSC173" s="1"/>
      <c r="OSD173" s="1"/>
      <c r="OSE173" s="1"/>
      <c r="OSF173" s="1"/>
      <c r="OSG173" s="1"/>
      <c r="OSH173" s="1"/>
      <c r="OSI173" s="1"/>
      <c r="OSJ173" s="1"/>
      <c r="OSK173" s="1"/>
      <c r="OSL173" s="1"/>
      <c r="OSM173" s="1"/>
      <c r="OSN173" s="1"/>
      <c r="OSO173" s="1"/>
      <c r="OSP173" s="1"/>
      <c r="OSQ173" s="1"/>
      <c r="OSR173" s="1"/>
      <c r="OSS173" s="1"/>
      <c r="OST173" s="1"/>
      <c r="OSU173" s="1"/>
      <c r="OSV173" s="1"/>
      <c r="OSW173" s="1"/>
      <c r="OSX173" s="1"/>
      <c r="OSY173" s="1"/>
      <c r="OSZ173" s="1"/>
      <c r="OTA173" s="1"/>
      <c r="OTB173" s="1"/>
      <c r="OTC173" s="1"/>
      <c r="OTD173" s="1"/>
      <c r="OTE173" s="1"/>
      <c r="OTF173" s="1"/>
      <c r="OTG173" s="1"/>
      <c r="OTH173" s="1"/>
      <c r="OTI173" s="1"/>
      <c r="OTJ173" s="1"/>
      <c r="OTK173" s="1"/>
      <c r="OTL173" s="1"/>
      <c r="OTM173" s="1"/>
      <c r="OTN173" s="1"/>
      <c r="OTO173" s="1"/>
      <c r="OTP173" s="1"/>
      <c r="OTQ173" s="1"/>
      <c r="OTR173" s="1"/>
      <c r="OTS173" s="1"/>
      <c r="OTT173" s="1"/>
      <c r="OTU173" s="1"/>
      <c r="OTV173" s="1"/>
      <c r="OTW173" s="1"/>
      <c r="OTX173" s="1"/>
      <c r="OTY173" s="1"/>
      <c r="OTZ173" s="1"/>
      <c r="OUA173" s="1"/>
      <c r="OUB173" s="1"/>
      <c r="OUC173" s="1"/>
      <c r="OUD173" s="1"/>
      <c r="OUE173" s="1"/>
      <c r="OUF173" s="1"/>
      <c r="OUG173" s="1"/>
      <c r="OUH173" s="1"/>
      <c r="OUI173" s="1"/>
      <c r="OUJ173" s="1"/>
      <c r="OUK173" s="1"/>
      <c r="OUL173" s="1"/>
      <c r="OUM173" s="1"/>
      <c r="OUN173" s="1"/>
      <c r="OUO173" s="1"/>
      <c r="OUP173" s="1"/>
      <c r="OUQ173" s="1"/>
      <c r="OUR173" s="1"/>
      <c r="OUS173" s="1"/>
      <c r="OUT173" s="1"/>
      <c r="OUU173" s="1"/>
      <c r="OUV173" s="1"/>
      <c r="OUW173" s="1"/>
      <c r="OUX173" s="1"/>
      <c r="OUY173" s="1"/>
      <c r="OUZ173" s="1"/>
      <c r="OVA173" s="1"/>
      <c r="OVB173" s="1"/>
      <c r="OVC173" s="1"/>
      <c r="OVD173" s="1"/>
      <c r="OVE173" s="1"/>
      <c r="OVF173" s="1"/>
      <c r="OVG173" s="1"/>
      <c r="OVH173" s="1"/>
      <c r="OVI173" s="1"/>
      <c r="OVJ173" s="1"/>
      <c r="OVK173" s="1"/>
      <c r="OVL173" s="1"/>
      <c r="OVM173" s="1"/>
      <c r="OVN173" s="1"/>
      <c r="OVO173" s="1"/>
      <c r="OVP173" s="1"/>
      <c r="OVQ173" s="1"/>
      <c r="OVR173" s="1"/>
      <c r="OVS173" s="1"/>
      <c r="OVT173" s="1"/>
      <c r="OVU173" s="1"/>
      <c r="OVV173" s="1"/>
      <c r="OVW173" s="1"/>
      <c r="OVX173" s="1"/>
      <c r="OVY173" s="1"/>
      <c r="OVZ173" s="1"/>
      <c r="OWA173" s="1"/>
      <c r="OWB173" s="1"/>
      <c r="OWC173" s="1"/>
      <c r="OWD173" s="1"/>
      <c r="OWE173" s="1"/>
      <c r="OWF173" s="1"/>
      <c r="OWG173" s="1"/>
      <c r="OWH173" s="1"/>
      <c r="OWI173" s="1"/>
      <c r="OWJ173" s="1"/>
      <c r="OWK173" s="1"/>
      <c r="OWL173" s="1"/>
      <c r="OWM173" s="1"/>
      <c r="OWN173" s="1"/>
      <c r="OWO173" s="1"/>
      <c r="OWP173" s="1"/>
      <c r="OWQ173" s="1"/>
      <c r="OWR173" s="1"/>
      <c r="OWS173" s="1"/>
      <c r="OWT173" s="1"/>
      <c r="OWU173" s="1"/>
      <c r="OWV173" s="1"/>
      <c r="OWW173" s="1"/>
      <c r="OWX173" s="1"/>
      <c r="OWY173" s="1"/>
      <c r="OWZ173" s="1"/>
      <c r="OXA173" s="1"/>
      <c r="OXB173" s="1"/>
      <c r="OXC173" s="1"/>
      <c r="OXD173" s="1"/>
      <c r="OXE173" s="1"/>
      <c r="OXF173" s="1"/>
      <c r="OXG173" s="1"/>
      <c r="OXH173" s="1"/>
      <c r="OXI173" s="1"/>
      <c r="OXJ173" s="1"/>
      <c r="OXK173" s="1"/>
      <c r="OXL173" s="1"/>
      <c r="OXM173" s="1"/>
      <c r="OXN173" s="1"/>
      <c r="OXO173" s="1"/>
      <c r="OXP173" s="1"/>
      <c r="OXQ173" s="1"/>
      <c r="OXR173" s="1"/>
      <c r="OXS173" s="1"/>
      <c r="OXT173" s="1"/>
      <c r="OXU173" s="1"/>
      <c r="OXV173" s="1"/>
      <c r="OXW173" s="1"/>
      <c r="OXX173" s="1"/>
      <c r="OXY173" s="1"/>
      <c r="OXZ173" s="1"/>
      <c r="OYA173" s="1"/>
      <c r="OYB173" s="1"/>
      <c r="OYC173" s="1"/>
      <c r="OYD173" s="1"/>
      <c r="OYE173" s="1"/>
      <c r="OYF173" s="1"/>
      <c r="OYG173" s="1"/>
      <c r="OYH173" s="1"/>
      <c r="OYI173" s="1"/>
      <c r="OYJ173" s="1"/>
      <c r="OYK173" s="1"/>
      <c r="OYL173" s="1"/>
      <c r="OYM173" s="1"/>
      <c r="OYN173" s="1"/>
      <c r="OYO173" s="1"/>
      <c r="OYP173" s="1"/>
      <c r="OYQ173" s="1"/>
      <c r="OYR173" s="1"/>
      <c r="OYS173" s="1"/>
      <c r="OYT173" s="1"/>
      <c r="OYU173" s="1"/>
      <c r="OYV173" s="1"/>
      <c r="OYW173" s="1"/>
      <c r="OYX173" s="1"/>
      <c r="OYY173" s="1"/>
      <c r="OYZ173" s="1"/>
      <c r="OZA173" s="1"/>
      <c r="OZB173" s="1"/>
      <c r="OZC173" s="1"/>
      <c r="OZD173" s="1"/>
      <c r="OZE173" s="1"/>
      <c r="OZF173" s="1"/>
      <c r="OZG173" s="1"/>
      <c r="OZH173" s="1"/>
      <c r="OZI173" s="1"/>
      <c r="OZJ173" s="1"/>
      <c r="OZK173" s="1"/>
      <c r="OZL173" s="1"/>
      <c r="OZM173" s="1"/>
      <c r="OZN173" s="1"/>
      <c r="OZO173" s="1"/>
      <c r="OZP173" s="1"/>
      <c r="OZQ173" s="1"/>
      <c r="OZR173" s="1"/>
      <c r="OZS173" s="1"/>
      <c r="OZT173" s="1"/>
      <c r="OZU173" s="1"/>
      <c r="OZV173" s="1"/>
      <c r="OZW173" s="1"/>
      <c r="OZX173" s="1"/>
      <c r="OZY173" s="1"/>
      <c r="OZZ173" s="1"/>
      <c r="PAA173" s="1"/>
      <c r="PAB173" s="1"/>
      <c r="PAC173" s="1"/>
      <c r="PAD173" s="1"/>
      <c r="PAE173" s="1"/>
      <c r="PAF173" s="1"/>
      <c r="PAG173" s="1"/>
      <c r="PAH173" s="1"/>
      <c r="PAI173" s="1"/>
      <c r="PAJ173" s="1"/>
      <c r="PAK173" s="1"/>
      <c r="PAL173" s="1"/>
      <c r="PAM173" s="1"/>
      <c r="PAN173" s="1"/>
      <c r="PAO173" s="1"/>
      <c r="PAP173" s="1"/>
      <c r="PAQ173" s="1"/>
      <c r="PAR173" s="1"/>
      <c r="PAS173" s="1"/>
      <c r="PAT173" s="1"/>
      <c r="PAU173" s="1"/>
      <c r="PAV173" s="1"/>
      <c r="PAW173" s="1"/>
      <c r="PAX173" s="1"/>
      <c r="PAY173" s="1"/>
      <c r="PAZ173" s="1"/>
      <c r="PBA173" s="1"/>
      <c r="PBB173" s="1"/>
      <c r="PBC173" s="1"/>
      <c r="PBD173" s="1"/>
      <c r="PBE173" s="1"/>
      <c r="PBF173" s="1"/>
      <c r="PBG173" s="1"/>
      <c r="PBH173" s="1"/>
      <c r="PBI173" s="1"/>
      <c r="PBJ173" s="1"/>
      <c r="PBK173" s="1"/>
      <c r="PBL173" s="1"/>
      <c r="PBM173" s="1"/>
      <c r="PBN173" s="1"/>
      <c r="PBO173" s="1"/>
      <c r="PBP173" s="1"/>
      <c r="PBQ173" s="1"/>
      <c r="PBR173" s="1"/>
      <c r="PBS173" s="1"/>
      <c r="PBT173" s="1"/>
      <c r="PBU173" s="1"/>
      <c r="PBV173" s="1"/>
      <c r="PBW173" s="1"/>
      <c r="PBX173" s="1"/>
      <c r="PBY173" s="1"/>
      <c r="PBZ173" s="1"/>
      <c r="PCA173" s="1"/>
      <c r="PCB173" s="1"/>
      <c r="PCC173" s="1"/>
      <c r="PCD173" s="1"/>
      <c r="PCE173" s="1"/>
      <c r="PCF173" s="1"/>
      <c r="PCG173" s="1"/>
      <c r="PCH173" s="1"/>
      <c r="PCI173" s="1"/>
      <c r="PCJ173" s="1"/>
      <c r="PCK173" s="1"/>
      <c r="PCL173" s="1"/>
      <c r="PCM173" s="1"/>
      <c r="PCN173" s="1"/>
      <c r="PCO173" s="1"/>
      <c r="PCP173" s="1"/>
      <c r="PCQ173" s="1"/>
      <c r="PCR173" s="1"/>
      <c r="PCS173" s="1"/>
      <c r="PCT173" s="1"/>
      <c r="PCU173" s="1"/>
      <c r="PCV173" s="1"/>
      <c r="PCW173" s="1"/>
      <c r="PCX173" s="1"/>
      <c r="PCY173" s="1"/>
      <c r="PCZ173" s="1"/>
      <c r="PDA173" s="1"/>
      <c r="PDB173" s="1"/>
      <c r="PDC173" s="1"/>
      <c r="PDD173" s="1"/>
      <c r="PDE173" s="1"/>
      <c r="PDF173" s="1"/>
      <c r="PDG173" s="1"/>
      <c r="PDH173" s="1"/>
      <c r="PDI173" s="1"/>
      <c r="PDJ173" s="1"/>
      <c r="PDK173" s="1"/>
      <c r="PDL173" s="1"/>
      <c r="PDM173" s="1"/>
      <c r="PDN173" s="1"/>
      <c r="PDO173" s="1"/>
      <c r="PDP173" s="1"/>
      <c r="PDQ173" s="1"/>
      <c r="PDR173" s="1"/>
      <c r="PDS173" s="1"/>
      <c r="PDT173" s="1"/>
      <c r="PDU173" s="1"/>
      <c r="PDV173" s="1"/>
      <c r="PDW173" s="1"/>
      <c r="PDX173" s="1"/>
      <c r="PDY173" s="1"/>
      <c r="PDZ173" s="1"/>
      <c r="PEA173" s="1"/>
      <c r="PEB173" s="1"/>
      <c r="PEC173" s="1"/>
      <c r="PED173" s="1"/>
      <c r="PEE173" s="1"/>
      <c r="PEF173" s="1"/>
      <c r="PEG173" s="1"/>
      <c r="PEH173" s="1"/>
      <c r="PEI173" s="1"/>
      <c r="PEJ173" s="1"/>
      <c r="PEK173" s="1"/>
      <c r="PEL173" s="1"/>
      <c r="PEM173" s="1"/>
      <c r="PEN173" s="1"/>
      <c r="PEO173" s="1"/>
      <c r="PEP173" s="1"/>
      <c r="PEQ173" s="1"/>
      <c r="PER173" s="1"/>
      <c r="PES173" s="1"/>
      <c r="PET173" s="1"/>
      <c r="PEU173" s="1"/>
      <c r="PEV173" s="1"/>
      <c r="PEW173" s="1"/>
      <c r="PEX173" s="1"/>
      <c r="PEY173" s="1"/>
      <c r="PEZ173" s="1"/>
      <c r="PFA173" s="1"/>
      <c r="PFB173" s="1"/>
      <c r="PFC173" s="1"/>
      <c r="PFD173" s="1"/>
      <c r="PFE173" s="1"/>
      <c r="PFF173" s="1"/>
      <c r="PFG173" s="1"/>
      <c r="PFH173" s="1"/>
      <c r="PFI173" s="1"/>
      <c r="PFJ173" s="1"/>
      <c r="PFK173" s="1"/>
      <c r="PFL173" s="1"/>
      <c r="PFM173" s="1"/>
      <c r="PFN173" s="1"/>
      <c r="PFO173" s="1"/>
      <c r="PFP173" s="1"/>
      <c r="PFQ173" s="1"/>
      <c r="PFR173" s="1"/>
      <c r="PFS173" s="1"/>
      <c r="PFT173" s="1"/>
      <c r="PFU173" s="1"/>
      <c r="PFV173" s="1"/>
      <c r="PFW173" s="1"/>
      <c r="PFX173" s="1"/>
      <c r="PFY173" s="1"/>
      <c r="PFZ173" s="1"/>
      <c r="PGA173" s="1"/>
      <c r="PGB173" s="1"/>
      <c r="PGC173" s="1"/>
      <c r="PGD173" s="1"/>
      <c r="PGE173" s="1"/>
      <c r="PGF173" s="1"/>
      <c r="PGG173" s="1"/>
      <c r="PGH173" s="1"/>
      <c r="PGI173" s="1"/>
      <c r="PGJ173" s="1"/>
      <c r="PGK173" s="1"/>
      <c r="PGL173" s="1"/>
      <c r="PGM173" s="1"/>
      <c r="PGN173" s="1"/>
      <c r="PGO173" s="1"/>
      <c r="PGP173" s="1"/>
      <c r="PGQ173" s="1"/>
      <c r="PGR173" s="1"/>
      <c r="PGS173" s="1"/>
      <c r="PGT173" s="1"/>
      <c r="PGU173" s="1"/>
      <c r="PGV173" s="1"/>
      <c r="PGW173" s="1"/>
      <c r="PGX173" s="1"/>
      <c r="PGY173" s="1"/>
      <c r="PGZ173" s="1"/>
      <c r="PHA173" s="1"/>
      <c r="PHB173" s="1"/>
      <c r="PHC173" s="1"/>
      <c r="PHD173" s="1"/>
      <c r="PHE173" s="1"/>
      <c r="PHF173" s="1"/>
      <c r="PHG173" s="1"/>
      <c r="PHH173" s="1"/>
      <c r="PHI173" s="1"/>
      <c r="PHJ173" s="1"/>
      <c r="PHK173" s="1"/>
      <c r="PHL173" s="1"/>
      <c r="PHM173" s="1"/>
      <c r="PHN173" s="1"/>
      <c r="PHO173" s="1"/>
      <c r="PHP173" s="1"/>
      <c r="PHQ173" s="1"/>
      <c r="PHR173" s="1"/>
      <c r="PHS173" s="1"/>
      <c r="PHT173" s="1"/>
      <c r="PHU173" s="1"/>
      <c r="PHV173" s="1"/>
      <c r="PHW173" s="1"/>
      <c r="PHX173" s="1"/>
      <c r="PHY173" s="1"/>
      <c r="PHZ173" s="1"/>
      <c r="PIA173" s="1"/>
      <c r="PIB173" s="1"/>
      <c r="PIC173" s="1"/>
      <c r="PID173" s="1"/>
      <c r="PIE173" s="1"/>
      <c r="PIF173" s="1"/>
      <c r="PIG173" s="1"/>
      <c r="PIH173" s="1"/>
      <c r="PII173" s="1"/>
      <c r="PIJ173" s="1"/>
      <c r="PIK173" s="1"/>
      <c r="PIL173" s="1"/>
      <c r="PIM173" s="1"/>
      <c r="PIN173" s="1"/>
      <c r="PIO173" s="1"/>
      <c r="PIP173" s="1"/>
      <c r="PIQ173" s="1"/>
      <c r="PIR173" s="1"/>
      <c r="PIS173" s="1"/>
      <c r="PIT173" s="1"/>
      <c r="PIU173" s="1"/>
      <c r="PIV173" s="1"/>
      <c r="PIW173" s="1"/>
      <c r="PIX173" s="1"/>
      <c r="PIY173" s="1"/>
      <c r="PIZ173" s="1"/>
      <c r="PJA173" s="1"/>
      <c r="PJB173" s="1"/>
      <c r="PJC173" s="1"/>
      <c r="PJD173" s="1"/>
      <c r="PJE173" s="1"/>
      <c r="PJF173" s="1"/>
      <c r="PJG173" s="1"/>
      <c r="PJH173" s="1"/>
      <c r="PJI173" s="1"/>
      <c r="PJJ173" s="1"/>
      <c r="PJK173" s="1"/>
      <c r="PJL173" s="1"/>
      <c r="PJM173" s="1"/>
      <c r="PJN173" s="1"/>
      <c r="PJO173" s="1"/>
      <c r="PJP173" s="1"/>
      <c r="PJQ173" s="1"/>
      <c r="PJR173" s="1"/>
      <c r="PJS173" s="1"/>
      <c r="PJT173" s="1"/>
      <c r="PJU173" s="1"/>
      <c r="PJV173" s="1"/>
      <c r="PJW173" s="1"/>
      <c r="PJX173" s="1"/>
      <c r="PJY173" s="1"/>
      <c r="PJZ173" s="1"/>
      <c r="PKA173" s="1"/>
      <c r="PKB173" s="1"/>
      <c r="PKC173" s="1"/>
      <c r="PKD173" s="1"/>
      <c r="PKE173" s="1"/>
      <c r="PKF173" s="1"/>
      <c r="PKG173" s="1"/>
      <c r="PKH173" s="1"/>
      <c r="PKI173" s="1"/>
      <c r="PKJ173" s="1"/>
      <c r="PKK173" s="1"/>
      <c r="PKL173" s="1"/>
      <c r="PKM173" s="1"/>
      <c r="PKN173" s="1"/>
      <c r="PKO173" s="1"/>
      <c r="PKP173" s="1"/>
      <c r="PKQ173" s="1"/>
      <c r="PKR173" s="1"/>
      <c r="PKS173" s="1"/>
      <c r="PKT173" s="1"/>
      <c r="PKU173" s="1"/>
      <c r="PKV173" s="1"/>
      <c r="PKW173" s="1"/>
      <c r="PKX173" s="1"/>
      <c r="PKY173" s="1"/>
      <c r="PKZ173" s="1"/>
      <c r="PLA173" s="1"/>
      <c r="PLB173" s="1"/>
      <c r="PLC173" s="1"/>
      <c r="PLD173" s="1"/>
      <c r="PLE173" s="1"/>
      <c r="PLF173" s="1"/>
      <c r="PLG173" s="1"/>
      <c r="PLH173" s="1"/>
      <c r="PLI173" s="1"/>
      <c r="PLJ173" s="1"/>
      <c r="PLK173" s="1"/>
      <c r="PLL173" s="1"/>
      <c r="PLM173" s="1"/>
      <c r="PLN173" s="1"/>
      <c r="PLO173" s="1"/>
      <c r="PLP173" s="1"/>
      <c r="PLQ173" s="1"/>
      <c r="PLR173" s="1"/>
      <c r="PLS173" s="1"/>
      <c r="PLT173" s="1"/>
      <c r="PLU173" s="1"/>
      <c r="PLV173" s="1"/>
      <c r="PLW173" s="1"/>
      <c r="PLX173" s="1"/>
      <c r="PLY173" s="1"/>
      <c r="PLZ173" s="1"/>
      <c r="PMA173" s="1"/>
      <c r="PMB173" s="1"/>
      <c r="PMC173" s="1"/>
      <c r="PMD173" s="1"/>
      <c r="PME173" s="1"/>
      <c r="PMF173" s="1"/>
      <c r="PMG173" s="1"/>
      <c r="PMH173" s="1"/>
      <c r="PMI173" s="1"/>
      <c r="PMJ173" s="1"/>
      <c r="PMK173" s="1"/>
      <c r="PML173" s="1"/>
      <c r="PMM173" s="1"/>
      <c r="PMN173" s="1"/>
      <c r="PMO173" s="1"/>
      <c r="PMP173" s="1"/>
      <c r="PMQ173" s="1"/>
      <c r="PMR173" s="1"/>
      <c r="PMS173" s="1"/>
      <c r="PMT173" s="1"/>
      <c r="PMU173" s="1"/>
      <c r="PMV173" s="1"/>
      <c r="PMW173" s="1"/>
      <c r="PMX173" s="1"/>
      <c r="PMY173" s="1"/>
      <c r="PMZ173" s="1"/>
      <c r="PNA173" s="1"/>
      <c r="PNB173" s="1"/>
      <c r="PNC173" s="1"/>
      <c r="PND173" s="1"/>
      <c r="PNE173" s="1"/>
      <c r="PNF173" s="1"/>
      <c r="PNG173" s="1"/>
      <c r="PNH173" s="1"/>
      <c r="PNI173" s="1"/>
      <c r="PNJ173" s="1"/>
      <c r="PNK173" s="1"/>
      <c r="PNL173" s="1"/>
      <c r="PNM173" s="1"/>
      <c r="PNN173" s="1"/>
      <c r="PNO173" s="1"/>
      <c r="PNP173" s="1"/>
      <c r="PNQ173" s="1"/>
      <c r="PNR173" s="1"/>
      <c r="PNS173" s="1"/>
      <c r="PNT173" s="1"/>
      <c r="PNU173" s="1"/>
      <c r="PNV173" s="1"/>
      <c r="PNW173" s="1"/>
      <c r="PNX173" s="1"/>
      <c r="PNY173" s="1"/>
      <c r="PNZ173" s="1"/>
      <c r="POA173" s="1"/>
      <c r="POB173" s="1"/>
      <c r="POC173" s="1"/>
      <c r="POD173" s="1"/>
      <c r="POE173" s="1"/>
      <c r="POF173" s="1"/>
      <c r="POG173" s="1"/>
      <c r="POH173" s="1"/>
      <c r="POI173" s="1"/>
      <c r="POJ173" s="1"/>
      <c r="POK173" s="1"/>
      <c r="POL173" s="1"/>
      <c r="POM173" s="1"/>
      <c r="PON173" s="1"/>
      <c r="POO173" s="1"/>
      <c r="POP173" s="1"/>
      <c r="POQ173" s="1"/>
      <c r="POR173" s="1"/>
      <c r="POS173" s="1"/>
      <c r="POT173" s="1"/>
      <c r="POU173" s="1"/>
      <c r="POV173" s="1"/>
      <c r="POW173" s="1"/>
      <c r="POX173" s="1"/>
      <c r="POY173" s="1"/>
      <c r="POZ173" s="1"/>
      <c r="PPA173" s="1"/>
      <c r="PPB173" s="1"/>
      <c r="PPC173" s="1"/>
      <c r="PPD173" s="1"/>
      <c r="PPE173" s="1"/>
      <c r="PPF173" s="1"/>
      <c r="PPG173" s="1"/>
      <c r="PPH173" s="1"/>
      <c r="PPI173" s="1"/>
      <c r="PPJ173" s="1"/>
      <c r="PPK173" s="1"/>
      <c r="PPL173" s="1"/>
      <c r="PPM173" s="1"/>
      <c r="PPN173" s="1"/>
      <c r="PPO173" s="1"/>
      <c r="PPP173" s="1"/>
      <c r="PPQ173" s="1"/>
      <c r="PPR173" s="1"/>
      <c r="PPS173" s="1"/>
      <c r="PPT173" s="1"/>
      <c r="PPU173" s="1"/>
      <c r="PPV173" s="1"/>
      <c r="PPW173" s="1"/>
      <c r="PPX173" s="1"/>
      <c r="PPY173" s="1"/>
      <c r="PPZ173" s="1"/>
      <c r="PQA173" s="1"/>
      <c r="PQB173" s="1"/>
      <c r="PQC173" s="1"/>
      <c r="PQD173" s="1"/>
      <c r="PQE173" s="1"/>
      <c r="PQF173" s="1"/>
      <c r="PQG173" s="1"/>
      <c r="PQH173" s="1"/>
      <c r="PQI173" s="1"/>
      <c r="PQJ173" s="1"/>
      <c r="PQK173" s="1"/>
      <c r="PQL173" s="1"/>
      <c r="PQM173" s="1"/>
      <c r="PQN173" s="1"/>
      <c r="PQO173" s="1"/>
      <c r="PQP173" s="1"/>
      <c r="PQQ173" s="1"/>
      <c r="PQR173" s="1"/>
      <c r="PQS173" s="1"/>
      <c r="PQT173" s="1"/>
      <c r="PQU173" s="1"/>
      <c r="PQV173" s="1"/>
      <c r="PQW173" s="1"/>
      <c r="PQX173" s="1"/>
      <c r="PQY173" s="1"/>
      <c r="PQZ173" s="1"/>
      <c r="PRA173" s="1"/>
      <c r="PRB173" s="1"/>
      <c r="PRC173" s="1"/>
      <c r="PRD173" s="1"/>
      <c r="PRE173" s="1"/>
      <c r="PRF173" s="1"/>
      <c r="PRG173" s="1"/>
      <c r="PRH173" s="1"/>
      <c r="PRI173" s="1"/>
      <c r="PRJ173" s="1"/>
      <c r="PRK173" s="1"/>
      <c r="PRL173" s="1"/>
      <c r="PRM173" s="1"/>
      <c r="PRN173" s="1"/>
      <c r="PRO173" s="1"/>
      <c r="PRP173" s="1"/>
      <c r="PRQ173" s="1"/>
      <c r="PRR173" s="1"/>
      <c r="PRS173" s="1"/>
      <c r="PRT173" s="1"/>
      <c r="PRU173" s="1"/>
      <c r="PRV173" s="1"/>
      <c r="PRW173" s="1"/>
      <c r="PRX173" s="1"/>
      <c r="PRY173" s="1"/>
      <c r="PRZ173" s="1"/>
      <c r="PSA173" s="1"/>
      <c r="PSB173" s="1"/>
      <c r="PSC173" s="1"/>
      <c r="PSD173" s="1"/>
      <c r="PSE173" s="1"/>
      <c r="PSF173" s="1"/>
      <c r="PSG173" s="1"/>
      <c r="PSH173" s="1"/>
      <c r="PSI173" s="1"/>
      <c r="PSJ173" s="1"/>
      <c r="PSK173" s="1"/>
      <c r="PSL173" s="1"/>
      <c r="PSM173" s="1"/>
      <c r="PSN173" s="1"/>
      <c r="PSO173" s="1"/>
      <c r="PSP173" s="1"/>
      <c r="PSQ173" s="1"/>
      <c r="PSR173" s="1"/>
      <c r="PSS173" s="1"/>
      <c r="PST173" s="1"/>
      <c r="PSU173" s="1"/>
      <c r="PSV173" s="1"/>
      <c r="PSW173" s="1"/>
      <c r="PSX173" s="1"/>
      <c r="PSY173" s="1"/>
      <c r="PSZ173" s="1"/>
      <c r="PTA173" s="1"/>
      <c r="PTB173" s="1"/>
      <c r="PTC173" s="1"/>
      <c r="PTD173" s="1"/>
      <c r="PTE173" s="1"/>
      <c r="PTF173" s="1"/>
      <c r="PTG173" s="1"/>
      <c r="PTH173" s="1"/>
      <c r="PTI173" s="1"/>
      <c r="PTJ173" s="1"/>
      <c r="PTK173" s="1"/>
      <c r="PTL173" s="1"/>
      <c r="PTM173" s="1"/>
      <c r="PTN173" s="1"/>
      <c r="PTO173" s="1"/>
      <c r="PTP173" s="1"/>
      <c r="PTQ173" s="1"/>
      <c r="PTR173" s="1"/>
      <c r="PTS173" s="1"/>
      <c r="PTT173" s="1"/>
      <c r="PTU173" s="1"/>
      <c r="PTV173" s="1"/>
      <c r="PTW173" s="1"/>
      <c r="PTX173" s="1"/>
      <c r="PTY173" s="1"/>
      <c r="PTZ173" s="1"/>
      <c r="PUA173" s="1"/>
      <c r="PUB173" s="1"/>
      <c r="PUC173" s="1"/>
      <c r="PUD173" s="1"/>
      <c r="PUE173" s="1"/>
      <c r="PUF173" s="1"/>
      <c r="PUG173" s="1"/>
      <c r="PUH173" s="1"/>
      <c r="PUI173" s="1"/>
      <c r="PUJ173" s="1"/>
      <c r="PUK173" s="1"/>
      <c r="PUL173" s="1"/>
      <c r="PUM173" s="1"/>
      <c r="PUN173" s="1"/>
      <c r="PUO173" s="1"/>
      <c r="PUP173" s="1"/>
      <c r="PUQ173" s="1"/>
      <c r="PUR173" s="1"/>
      <c r="PUS173" s="1"/>
      <c r="PUT173" s="1"/>
      <c r="PUU173" s="1"/>
      <c r="PUV173" s="1"/>
      <c r="PUW173" s="1"/>
      <c r="PUX173" s="1"/>
      <c r="PUY173" s="1"/>
      <c r="PUZ173" s="1"/>
      <c r="PVA173" s="1"/>
      <c r="PVB173" s="1"/>
      <c r="PVC173" s="1"/>
      <c r="PVD173" s="1"/>
      <c r="PVE173" s="1"/>
      <c r="PVF173" s="1"/>
      <c r="PVG173" s="1"/>
      <c r="PVH173" s="1"/>
      <c r="PVI173" s="1"/>
      <c r="PVJ173" s="1"/>
      <c r="PVK173" s="1"/>
      <c r="PVL173" s="1"/>
      <c r="PVM173" s="1"/>
      <c r="PVN173" s="1"/>
      <c r="PVO173" s="1"/>
      <c r="PVP173" s="1"/>
      <c r="PVQ173" s="1"/>
      <c r="PVR173" s="1"/>
      <c r="PVS173" s="1"/>
      <c r="PVT173" s="1"/>
      <c r="PVU173" s="1"/>
      <c r="PVV173" s="1"/>
      <c r="PVW173" s="1"/>
      <c r="PVX173" s="1"/>
      <c r="PVY173" s="1"/>
      <c r="PVZ173" s="1"/>
      <c r="PWA173" s="1"/>
      <c r="PWB173" s="1"/>
      <c r="PWC173" s="1"/>
      <c r="PWD173" s="1"/>
      <c r="PWE173" s="1"/>
      <c r="PWF173" s="1"/>
      <c r="PWG173" s="1"/>
      <c r="PWH173" s="1"/>
      <c r="PWI173" s="1"/>
      <c r="PWJ173" s="1"/>
      <c r="PWK173" s="1"/>
      <c r="PWL173" s="1"/>
      <c r="PWM173" s="1"/>
      <c r="PWN173" s="1"/>
      <c r="PWO173" s="1"/>
      <c r="PWP173" s="1"/>
      <c r="PWQ173" s="1"/>
      <c r="PWR173" s="1"/>
      <c r="PWS173" s="1"/>
      <c r="PWT173" s="1"/>
      <c r="PWU173" s="1"/>
      <c r="PWV173" s="1"/>
      <c r="PWW173" s="1"/>
      <c r="PWX173" s="1"/>
      <c r="PWY173" s="1"/>
      <c r="PWZ173" s="1"/>
      <c r="PXA173" s="1"/>
      <c r="PXB173" s="1"/>
      <c r="PXC173" s="1"/>
      <c r="PXD173" s="1"/>
      <c r="PXE173" s="1"/>
      <c r="PXF173" s="1"/>
      <c r="PXG173" s="1"/>
      <c r="PXH173" s="1"/>
      <c r="PXI173" s="1"/>
      <c r="PXJ173" s="1"/>
      <c r="PXK173" s="1"/>
      <c r="PXL173" s="1"/>
      <c r="PXM173" s="1"/>
      <c r="PXN173" s="1"/>
      <c r="PXO173" s="1"/>
      <c r="PXP173" s="1"/>
      <c r="PXQ173" s="1"/>
      <c r="PXR173" s="1"/>
      <c r="PXS173" s="1"/>
      <c r="PXT173" s="1"/>
      <c r="PXU173" s="1"/>
      <c r="PXV173" s="1"/>
      <c r="PXW173" s="1"/>
      <c r="PXX173" s="1"/>
      <c r="PXY173" s="1"/>
      <c r="PXZ173" s="1"/>
      <c r="PYA173" s="1"/>
      <c r="PYB173" s="1"/>
      <c r="PYC173" s="1"/>
      <c r="PYD173" s="1"/>
      <c r="PYE173" s="1"/>
      <c r="PYF173" s="1"/>
      <c r="PYG173" s="1"/>
      <c r="PYH173" s="1"/>
      <c r="PYI173" s="1"/>
      <c r="PYJ173" s="1"/>
      <c r="PYK173" s="1"/>
      <c r="PYL173" s="1"/>
      <c r="PYM173" s="1"/>
      <c r="PYN173" s="1"/>
      <c r="PYO173" s="1"/>
      <c r="PYP173" s="1"/>
      <c r="PYQ173" s="1"/>
      <c r="PYR173" s="1"/>
      <c r="PYS173" s="1"/>
      <c r="PYT173" s="1"/>
      <c r="PYU173" s="1"/>
      <c r="PYV173" s="1"/>
      <c r="PYW173" s="1"/>
      <c r="PYX173" s="1"/>
      <c r="PYY173" s="1"/>
      <c r="PYZ173" s="1"/>
      <c r="PZA173" s="1"/>
      <c r="PZB173" s="1"/>
      <c r="PZC173" s="1"/>
      <c r="PZD173" s="1"/>
      <c r="PZE173" s="1"/>
      <c r="PZF173" s="1"/>
      <c r="PZG173" s="1"/>
      <c r="PZH173" s="1"/>
      <c r="PZI173" s="1"/>
      <c r="PZJ173" s="1"/>
      <c r="PZK173" s="1"/>
      <c r="PZL173" s="1"/>
      <c r="PZM173" s="1"/>
      <c r="PZN173" s="1"/>
      <c r="PZO173" s="1"/>
      <c r="PZP173" s="1"/>
      <c r="PZQ173" s="1"/>
      <c r="PZR173" s="1"/>
      <c r="PZS173" s="1"/>
      <c r="PZT173" s="1"/>
      <c r="PZU173" s="1"/>
      <c r="PZV173" s="1"/>
      <c r="PZW173" s="1"/>
      <c r="PZX173" s="1"/>
      <c r="PZY173" s="1"/>
      <c r="PZZ173" s="1"/>
      <c r="QAA173" s="1"/>
      <c r="QAB173" s="1"/>
      <c r="QAC173" s="1"/>
      <c r="QAD173" s="1"/>
      <c r="QAE173" s="1"/>
      <c r="QAF173" s="1"/>
      <c r="QAG173" s="1"/>
      <c r="QAH173" s="1"/>
      <c r="QAI173" s="1"/>
      <c r="QAJ173" s="1"/>
      <c r="QAK173" s="1"/>
      <c r="QAL173" s="1"/>
      <c r="QAM173" s="1"/>
      <c r="QAN173" s="1"/>
      <c r="QAO173" s="1"/>
      <c r="QAP173" s="1"/>
      <c r="QAQ173" s="1"/>
      <c r="QAR173" s="1"/>
      <c r="QAS173" s="1"/>
      <c r="QAT173" s="1"/>
      <c r="QAU173" s="1"/>
      <c r="QAV173" s="1"/>
      <c r="QAW173" s="1"/>
      <c r="QAX173" s="1"/>
      <c r="QAY173" s="1"/>
      <c r="QAZ173" s="1"/>
      <c r="QBA173" s="1"/>
      <c r="QBB173" s="1"/>
      <c r="QBC173" s="1"/>
      <c r="QBD173" s="1"/>
      <c r="QBE173" s="1"/>
      <c r="QBF173" s="1"/>
      <c r="QBG173" s="1"/>
      <c r="QBH173" s="1"/>
      <c r="QBI173" s="1"/>
      <c r="QBJ173" s="1"/>
      <c r="QBK173" s="1"/>
      <c r="QBL173" s="1"/>
      <c r="QBM173" s="1"/>
      <c r="QBN173" s="1"/>
      <c r="QBO173" s="1"/>
      <c r="QBP173" s="1"/>
      <c r="QBQ173" s="1"/>
      <c r="QBR173" s="1"/>
      <c r="QBS173" s="1"/>
      <c r="QBT173" s="1"/>
      <c r="QBU173" s="1"/>
      <c r="QBV173" s="1"/>
      <c r="QBW173" s="1"/>
      <c r="QBX173" s="1"/>
      <c r="QBY173" s="1"/>
      <c r="QBZ173" s="1"/>
      <c r="QCA173" s="1"/>
      <c r="QCB173" s="1"/>
      <c r="QCC173" s="1"/>
      <c r="QCD173" s="1"/>
      <c r="QCE173" s="1"/>
      <c r="QCF173" s="1"/>
      <c r="QCG173" s="1"/>
      <c r="QCH173" s="1"/>
      <c r="QCI173" s="1"/>
      <c r="QCJ173" s="1"/>
      <c r="QCK173" s="1"/>
      <c r="QCL173" s="1"/>
      <c r="QCM173" s="1"/>
      <c r="QCN173" s="1"/>
      <c r="QCO173" s="1"/>
      <c r="QCP173" s="1"/>
      <c r="QCQ173" s="1"/>
      <c r="QCR173" s="1"/>
      <c r="QCS173" s="1"/>
      <c r="QCT173" s="1"/>
      <c r="QCU173" s="1"/>
      <c r="QCV173" s="1"/>
      <c r="QCW173" s="1"/>
      <c r="QCX173" s="1"/>
      <c r="QCY173" s="1"/>
      <c r="QCZ173" s="1"/>
      <c r="QDA173" s="1"/>
      <c r="QDB173" s="1"/>
      <c r="QDC173" s="1"/>
      <c r="QDD173" s="1"/>
      <c r="QDE173" s="1"/>
      <c r="QDF173" s="1"/>
      <c r="QDG173" s="1"/>
      <c r="QDH173" s="1"/>
      <c r="QDI173" s="1"/>
      <c r="QDJ173" s="1"/>
      <c r="QDK173" s="1"/>
      <c r="QDL173" s="1"/>
      <c r="QDM173" s="1"/>
      <c r="QDN173" s="1"/>
      <c r="QDO173" s="1"/>
      <c r="QDP173" s="1"/>
      <c r="QDQ173" s="1"/>
      <c r="QDR173" s="1"/>
      <c r="QDS173" s="1"/>
      <c r="QDT173" s="1"/>
      <c r="QDU173" s="1"/>
      <c r="QDV173" s="1"/>
      <c r="QDW173" s="1"/>
      <c r="QDX173" s="1"/>
      <c r="QDY173" s="1"/>
      <c r="QDZ173" s="1"/>
      <c r="QEA173" s="1"/>
      <c r="QEB173" s="1"/>
      <c r="QEC173" s="1"/>
      <c r="QED173" s="1"/>
      <c r="QEE173" s="1"/>
      <c r="QEF173" s="1"/>
      <c r="QEG173" s="1"/>
      <c r="QEH173" s="1"/>
      <c r="QEI173" s="1"/>
      <c r="QEJ173" s="1"/>
      <c r="QEK173" s="1"/>
      <c r="QEL173" s="1"/>
      <c r="QEM173" s="1"/>
      <c r="QEN173" s="1"/>
      <c r="QEO173" s="1"/>
      <c r="QEP173" s="1"/>
      <c r="QEQ173" s="1"/>
      <c r="QER173" s="1"/>
      <c r="QES173" s="1"/>
      <c r="QET173" s="1"/>
      <c r="QEU173" s="1"/>
      <c r="QEV173" s="1"/>
      <c r="QEW173" s="1"/>
      <c r="QEX173" s="1"/>
      <c r="QEY173" s="1"/>
      <c r="QEZ173" s="1"/>
      <c r="QFA173" s="1"/>
      <c r="QFB173" s="1"/>
      <c r="QFC173" s="1"/>
      <c r="QFD173" s="1"/>
      <c r="QFE173" s="1"/>
      <c r="QFF173" s="1"/>
      <c r="QFG173" s="1"/>
      <c r="QFH173" s="1"/>
      <c r="QFI173" s="1"/>
      <c r="QFJ173" s="1"/>
      <c r="QFK173" s="1"/>
      <c r="QFL173" s="1"/>
      <c r="QFM173" s="1"/>
      <c r="QFN173" s="1"/>
      <c r="QFO173" s="1"/>
      <c r="QFP173" s="1"/>
      <c r="QFQ173" s="1"/>
      <c r="QFR173" s="1"/>
      <c r="QFS173" s="1"/>
      <c r="QFT173" s="1"/>
      <c r="QFU173" s="1"/>
      <c r="QFV173" s="1"/>
      <c r="QFW173" s="1"/>
      <c r="QFX173" s="1"/>
      <c r="QFY173" s="1"/>
      <c r="QFZ173" s="1"/>
      <c r="QGA173" s="1"/>
      <c r="QGB173" s="1"/>
      <c r="QGC173" s="1"/>
      <c r="QGD173" s="1"/>
      <c r="QGE173" s="1"/>
      <c r="QGF173" s="1"/>
      <c r="QGG173" s="1"/>
      <c r="QGH173" s="1"/>
      <c r="QGI173" s="1"/>
      <c r="QGJ173" s="1"/>
      <c r="QGK173" s="1"/>
      <c r="QGL173" s="1"/>
      <c r="QGM173" s="1"/>
      <c r="QGN173" s="1"/>
      <c r="QGO173" s="1"/>
      <c r="QGP173" s="1"/>
      <c r="QGQ173" s="1"/>
      <c r="QGR173" s="1"/>
      <c r="QGS173" s="1"/>
      <c r="QGT173" s="1"/>
      <c r="QGU173" s="1"/>
      <c r="QGV173" s="1"/>
      <c r="QGW173" s="1"/>
      <c r="QGX173" s="1"/>
      <c r="QGY173" s="1"/>
      <c r="QGZ173" s="1"/>
      <c r="QHA173" s="1"/>
      <c r="QHB173" s="1"/>
      <c r="QHC173" s="1"/>
      <c r="QHD173" s="1"/>
      <c r="QHE173" s="1"/>
      <c r="QHF173" s="1"/>
      <c r="QHG173" s="1"/>
      <c r="QHH173" s="1"/>
      <c r="QHI173" s="1"/>
      <c r="QHJ173" s="1"/>
      <c r="QHK173" s="1"/>
      <c r="QHL173" s="1"/>
      <c r="QHM173" s="1"/>
      <c r="QHN173" s="1"/>
      <c r="QHO173" s="1"/>
      <c r="QHP173" s="1"/>
      <c r="QHQ173" s="1"/>
      <c r="QHR173" s="1"/>
      <c r="QHS173" s="1"/>
      <c r="QHT173" s="1"/>
      <c r="QHU173" s="1"/>
      <c r="QHV173" s="1"/>
      <c r="QHW173" s="1"/>
      <c r="QHX173" s="1"/>
      <c r="QHY173" s="1"/>
      <c r="QHZ173" s="1"/>
      <c r="QIA173" s="1"/>
      <c r="QIB173" s="1"/>
      <c r="QIC173" s="1"/>
      <c r="QID173" s="1"/>
      <c r="QIE173" s="1"/>
      <c r="QIF173" s="1"/>
      <c r="QIG173" s="1"/>
      <c r="QIH173" s="1"/>
      <c r="QII173" s="1"/>
      <c r="QIJ173" s="1"/>
      <c r="QIK173" s="1"/>
      <c r="QIL173" s="1"/>
      <c r="QIM173" s="1"/>
      <c r="QIN173" s="1"/>
      <c r="QIO173" s="1"/>
      <c r="QIP173" s="1"/>
      <c r="QIQ173" s="1"/>
      <c r="QIR173" s="1"/>
      <c r="QIS173" s="1"/>
      <c r="QIT173" s="1"/>
      <c r="QIU173" s="1"/>
      <c r="QIV173" s="1"/>
      <c r="QIW173" s="1"/>
      <c r="QIX173" s="1"/>
      <c r="QIY173" s="1"/>
      <c r="QIZ173" s="1"/>
      <c r="QJA173" s="1"/>
      <c r="QJB173" s="1"/>
      <c r="QJC173" s="1"/>
      <c r="QJD173" s="1"/>
      <c r="QJE173" s="1"/>
      <c r="QJF173" s="1"/>
      <c r="QJG173" s="1"/>
      <c r="QJH173" s="1"/>
      <c r="QJI173" s="1"/>
      <c r="QJJ173" s="1"/>
      <c r="QJK173" s="1"/>
      <c r="QJL173" s="1"/>
      <c r="QJM173" s="1"/>
      <c r="QJN173" s="1"/>
      <c r="QJO173" s="1"/>
      <c r="QJP173" s="1"/>
      <c r="QJQ173" s="1"/>
      <c r="QJR173" s="1"/>
      <c r="QJS173" s="1"/>
      <c r="QJT173" s="1"/>
      <c r="QJU173" s="1"/>
      <c r="QJV173" s="1"/>
      <c r="QJW173" s="1"/>
      <c r="QJX173" s="1"/>
      <c r="QJY173" s="1"/>
      <c r="QJZ173" s="1"/>
      <c r="QKA173" s="1"/>
      <c r="QKB173" s="1"/>
      <c r="QKC173" s="1"/>
      <c r="QKD173" s="1"/>
      <c r="QKE173" s="1"/>
      <c r="QKF173" s="1"/>
      <c r="QKG173" s="1"/>
      <c r="QKH173" s="1"/>
      <c r="QKI173" s="1"/>
      <c r="QKJ173" s="1"/>
      <c r="QKK173" s="1"/>
      <c r="QKL173" s="1"/>
      <c r="QKM173" s="1"/>
      <c r="QKN173" s="1"/>
      <c r="QKO173" s="1"/>
      <c r="QKP173" s="1"/>
      <c r="QKQ173" s="1"/>
      <c r="QKR173" s="1"/>
      <c r="QKS173" s="1"/>
      <c r="QKT173" s="1"/>
      <c r="QKU173" s="1"/>
      <c r="QKV173" s="1"/>
      <c r="QKW173" s="1"/>
      <c r="QKX173" s="1"/>
      <c r="QKY173" s="1"/>
      <c r="QKZ173" s="1"/>
      <c r="QLA173" s="1"/>
      <c r="QLB173" s="1"/>
      <c r="QLC173" s="1"/>
      <c r="QLD173" s="1"/>
      <c r="QLE173" s="1"/>
      <c r="QLF173" s="1"/>
      <c r="QLG173" s="1"/>
      <c r="QLH173" s="1"/>
      <c r="QLI173" s="1"/>
      <c r="QLJ173" s="1"/>
      <c r="QLK173" s="1"/>
      <c r="QLL173" s="1"/>
      <c r="QLM173" s="1"/>
      <c r="QLN173" s="1"/>
      <c r="QLO173" s="1"/>
      <c r="QLP173" s="1"/>
      <c r="QLQ173" s="1"/>
      <c r="QLR173" s="1"/>
      <c r="QLS173" s="1"/>
      <c r="QLT173" s="1"/>
      <c r="QLU173" s="1"/>
      <c r="QLV173" s="1"/>
      <c r="QLW173" s="1"/>
      <c r="QLX173" s="1"/>
      <c r="QLY173" s="1"/>
      <c r="QLZ173" s="1"/>
      <c r="QMA173" s="1"/>
      <c r="QMB173" s="1"/>
      <c r="QMC173" s="1"/>
      <c r="QMD173" s="1"/>
      <c r="QME173" s="1"/>
      <c r="QMF173" s="1"/>
      <c r="QMG173" s="1"/>
      <c r="QMH173" s="1"/>
      <c r="QMI173" s="1"/>
      <c r="QMJ173" s="1"/>
      <c r="QMK173" s="1"/>
      <c r="QML173" s="1"/>
      <c r="QMM173" s="1"/>
      <c r="QMN173" s="1"/>
      <c r="QMO173" s="1"/>
      <c r="QMP173" s="1"/>
      <c r="QMQ173" s="1"/>
      <c r="QMR173" s="1"/>
      <c r="QMS173" s="1"/>
      <c r="QMT173" s="1"/>
      <c r="QMU173" s="1"/>
      <c r="QMV173" s="1"/>
      <c r="QMW173" s="1"/>
      <c r="QMX173" s="1"/>
      <c r="QMY173" s="1"/>
      <c r="QMZ173" s="1"/>
      <c r="QNA173" s="1"/>
      <c r="QNB173" s="1"/>
      <c r="QNC173" s="1"/>
      <c r="QND173" s="1"/>
      <c r="QNE173" s="1"/>
      <c r="QNF173" s="1"/>
      <c r="QNG173" s="1"/>
      <c r="QNH173" s="1"/>
      <c r="QNI173" s="1"/>
      <c r="QNJ173" s="1"/>
      <c r="QNK173" s="1"/>
      <c r="QNL173" s="1"/>
      <c r="QNM173" s="1"/>
      <c r="QNN173" s="1"/>
      <c r="QNO173" s="1"/>
      <c r="QNP173" s="1"/>
      <c r="QNQ173" s="1"/>
      <c r="QNR173" s="1"/>
      <c r="QNS173" s="1"/>
      <c r="QNT173" s="1"/>
      <c r="QNU173" s="1"/>
      <c r="QNV173" s="1"/>
      <c r="QNW173" s="1"/>
      <c r="QNX173" s="1"/>
      <c r="QNY173" s="1"/>
      <c r="QNZ173" s="1"/>
      <c r="QOA173" s="1"/>
      <c r="QOB173" s="1"/>
      <c r="QOC173" s="1"/>
      <c r="QOD173" s="1"/>
      <c r="QOE173" s="1"/>
      <c r="QOF173" s="1"/>
      <c r="QOG173" s="1"/>
      <c r="QOH173" s="1"/>
      <c r="QOI173" s="1"/>
      <c r="QOJ173" s="1"/>
      <c r="QOK173" s="1"/>
      <c r="QOL173" s="1"/>
      <c r="QOM173" s="1"/>
      <c r="QON173" s="1"/>
      <c r="QOO173" s="1"/>
      <c r="QOP173" s="1"/>
      <c r="QOQ173" s="1"/>
      <c r="QOR173" s="1"/>
      <c r="QOS173" s="1"/>
      <c r="QOT173" s="1"/>
      <c r="QOU173" s="1"/>
      <c r="QOV173" s="1"/>
      <c r="QOW173" s="1"/>
      <c r="QOX173" s="1"/>
      <c r="QOY173" s="1"/>
      <c r="QOZ173" s="1"/>
      <c r="QPA173" s="1"/>
      <c r="QPB173" s="1"/>
      <c r="QPC173" s="1"/>
      <c r="QPD173" s="1"/>
      <c r="QPE173" s="1"/>
      <c r="QPF173" s="1"/>
      <c r="QPG173" s="1"/>
      <c r="QPH173" s="1"/>
      <c r="QPI173" s="1"/>
      <c r="QPJ173" s="1"/>
      <c r="QPK173" s="1"/>
      <c r="QPL173" s="1"/>
      <c r="QPM173" s="1"/>
      <c r="QPN173" s="1"/>
      <c r="QPO173" s="1"/>
      <c r="QPP173" s="1"/>
      <c r="QPQ173" s="1"/>
      <c r="QPR173" s="1"/>
      <c r="QPS173" s="1"/>
      <c r="QPT173" s="1"/>
      <c r="QPU173" s="1"/>
      <c r="QPV173" s="1"/>
      <c r="QPW173" s="1"/>
      <c r="QPX173" s="1"/>
      <c r="QPY173" s="1"/>
      <c r="QPZ173" s="1"/>
      <c r="QQA173" s="1"/>
      <c r="QQB173" s="1"/>
      <c r="QQC173" s="1"/>
      <c r="QQD173" s="1"/>
      <c r="QQE173" s="1"/>
      <c r="QQF173" s="1"/>
      <c r="QQG173" s="1"/>
      <c r="QQH173" s="1"/>
      <c r="QQI173" s="1"/>
      <c r="QQJ173" s="1"/>
      <c r="QQK173" s="1"/>
      <c r="QQL173" s="1"/>
      <c r="QQM173" s="1"/>
      <c r="QQN173" s="1"/>
      <c r="QQO173" s="1"/>
      <c r="QQP173" s="1"/>
      <c r="QQQ173" s="1"/>
      <c r="QQR173" s="1"/>
      <c r="QQS173" s="1"/>
      <c r="QQT173" s="1"/>
      <c r="QQU173" s="1"/>
      <c r="QQV173" s="1"/>
      <c r="QQW173" s="1"/>
      <c r="QQX173" s="1"/>
      <c r="QQY173" s="1"/>
      <c r="QQZ173" s="1"/>
      <c r="QRA173" s="1"/>
      <c r="QRB173" s="1"/>
      <c r="QRC173" s="1"/>
      <c r="QRD173" s="1"/>
      <c r="QRE173" s="1"/>
      <c r="QRF173" s="1"/>
      <c r="QRG173" s="1"/>
      <c r="QRH173" s="1"/>
      <c r="QRI173" s="1"/>
      <c r="QRJ173" s="1"/>
      <c r="QRK173" s="1"/>
      <c r="QRL173" s="1"/>
      <c r="QRM173" s="1"/>
      <c r="QRN173" s="1"/>
      <c r="QRO173" s="1"/>
      <c r="QRP173" s="1"/>
      <c r="QRQ173" s="1"/>
      <c r="QRR173" s="1"/>
      <c r="QRS173" s="1"/>
      <c r="QRT173" s="1"/>
      <c r="QRU173" s="1"/>
      <c r="QRV173" s="1"/>
      <c r="QRW173" s="1"/>
      <c r="QRX173" s="1"/>
      <c r="QRY173" s="1"/>
      <c r="QRZ173" s="1"/>
      <c r="QSA173" s="1"/>
      <c r="QSB173" s="1"/>
      <c r="QSC173" s="1"/>
      <c r="QSD173" s="1"/>
      <c r="QSE173" s="1"/>
      <c r="QSF173" s="1"/>
      <c r="QSG173" s="1"/>
      <c r="QSH173" s="1"/>
      <c r="QSI173" s="1"/>
      <c r="QSJ173" s="1"/>
      <c r="QSK173" s="1"/>
      <c r="QSL173" s="1"/>
      <c r="QSM173" s="1"/>
      <c r="QSN173" s="1"/>
      <c r="QSO173" s="1"/>
      <c r="QSP173" s="1"/>
      <c r="QSQ173" s="1"/>
      <c r="QSR173" s="1"/>
      <c r="QSS173" s="1"/>
      <c r="QST173" s="1"/>
      <c r="QSU173" s="1"/>
      <c r="QSV173" s="1"/>
      <c r="QSW173" s="1"/>
      <c r="QSX173" s="1"/>
      <c r="QSY173" s="1"/>
      <c r="QSZ173" s="1"/>
      <c r="QTA173" s="1"/>
      <c r="QTB173" s="1"/>
      <c r="QTC173" s="1"/>
      <c r="QTD173" s="1"/>
      <c r="QTE173" s="1"/>
      <c r="QTF173" s="1"/>
      <c r="QTG173" s="1"/>
      <c r="QTH173" s="1"/>
      <c r="QTI173" s="1"/>
      <c r="QTJ173" s="1"/>
      <c r="QTK173" s="1"/>
      <c r="QTL173" s="1"/>
      <c r="QTM173" s="1"/>
      <c r="QTN173" s="1"/>
      <c r="QTO173" s="1"/>
      <c r="QTP173" s="1"/>
      <c r="QTQ173" s="1"/>
      <c r="QTR173" s="1"/>
      <c r="QTS173" s="1"/>
      <c r="QTT173" s="1"/>
      <c r="QTU173" s="1"/>
      <c r="QTV173" s="1"/>
      <c r="QTW173" s="1"/>
      <c r="QTX173" s="1"/>
      <c r="QTY173" s="1"/>
      <c r="QTZ173" s="1"/>
      <c r="QUA173" s="1"/>
      <c r="QUB173" s="1"/>
      <c r="QUC173" s="1"/>
      <c r="QUD173" s="1"/>
      <c r="QUE173" s="1"/>
      <c r="QUF173" s="1"/>
      <c r="QUG173" s="1"/>
      <c r="QUH173" s="1"/>
      <c r="QUI173" s="1"/>
      <c r="QUJ173" s="1"/>
      <c r="QUK173" s="1"/>
      <c r="QUL173" s="1"/>
      <c r="QUM173" s="1"/>
      <c r="QUN173" s="1"/>
      <c r="QUO173" s="1"/>
      <c r="QUP173" s="1"/>
      <c r="QUQ173" s="1"/>
      <c r="QUR173" s="1"/>
      <c r="QUS173" s="1"/>
      <c r="QUT173" s="1"/>
      <c r="QUU173" s="1"/>
      <c r="QUV173" s="1"/>
      <c r="QUW173" s="1"/>
      <c r="QUX173" s="1"/>
      <c r="QUY173" s="1"/>
      <c r="QUZ173" s="1"/>
      <c r="QVA173" s="1"/>
      <c r="QVB173" s="1"/>
      <c r="QVC173" s="1"/>
      <c r="QVD173" s="1"/>
      <c r="QVE173" s="1"/>
      <c r="QVF173" s="1"/>
      <c r="QVG173" s="1"/>
      <c r="QVH173" s="1"/>
      <c r="QVI173" s="1"/>
      <c r="QVJ173" s="1"/>
      <c r="QVK173" s="1"/>
      <c r="QVL173" s="1"/>
      <c r="QVM173" s="1"/>
      <c r="QVN173" s="1"/>
      <c r="QVO173" s="1"/>
      <c r="QVP173" s="1"/>
      <c r="QVQ173" s="1"/>
      <c r="QVR173" s="1"/>
      <c r="QVS173" s="1"/>
      <c r="QVT173" s="1"/>
      <c r="QVU173" s="1"/>
      <c r="QVV173" s="1"/>
      <c r="QVW173" s="1"/>
      <c r="QVX173" s="1"/>
      <c r="QVY173" s="1"/>
      <c r="QVZ173" s="1"/>
      <c r="QWA173" s="1"/>
      <c r="QWB173" s="1"/>
      <c r="QWC173" s="1"/>
      <c r="QWD173" s="1"/>
      <c r="QWE173" s="1"/>
      <c r="QWF173" s="1"/>
      <c r="QWG173" s="1"/>
      <c r="QWH173" s="1"/>
      <c r="QWI173" s="1"/>
      <c r="QWJ173" s="1"/>
      <c r="QWK173" s="1"/>
      <c r="QWL173" s="1"/>
      <c r="QWM173" s="1"/>
      <c r="QWN173" s="1"/>
      <c r="QWO173" s="1"/>
      <c r="QWP173" s="1"/>
      <c r="QWQ173" s="1"/>
      <c r="QWR173" s="1"/>
      <c r="QWS173" s="1"/>
      <c r="QWT173" s="1"/>
      <c r="QWU173" s="1"/>
      <c r="QWV173" s="1"/>
      <c r="QWW173" s="1"/>
      <c r="QWX173" s="1"/>
      <c r="QWY173" s="1"/>
      <c r="QWZ173" s="1"/>
      <c r="QXA173" s="1"/>
      <c r="QXB173" s="1"/>
      <c r="QXC173" s="1"/>
      <c r="QXD173" s="1"/>
      <c r="QXE173" s="1"/>
      <c r="QXF173" s="1"/>
      <c r="QXG173" s="1"/>
      <c r="QXH173" s="1"/>
      <c r="QXI173" s="1"/>
      <c r="QXJ173" s="1"/>
      <c r="QXK173" s="1"/>
      <c r="QXL173" s="1"/>
      <c r="QXM173" s="1"/>
      <c r="QXN173" s="1"/>
      <c r="QXO173" s="1"/>
      <c r="QXP173" s="1"/>
      <c r="QXQ173" s="1"/>
      <c r="QXR173" s="1"/>
      <c r="QXS173" s="1"/>
      <c r="QXT173" s="1"/>
      <c r="QXU173" s="1"/>
      <c r="QXV173" s="1"/>
      <c r="QXW173" s="1"/>
      <c r="QXX173" s="1"/>
      <c r="QXY173" s="1"/>
      <c r="QXZ173" s="1"/>
      <c r="QYA173" s="1"/>
      <c r="QYB173" s="1"/>
      <c r="QYC173" s="1"/>
      <c r="QYD173" s="1"/>
      <c r="QYE173" s="1"/>
      <c r="QYF173" s="1"/>
      <c r="QYG173" s="1"/>
      <c r="QYH173" s="1"/>
      <c r="QYI173" s="1"/>
      <c r="QYJ173" s="1"/>
      <c r="QYK173" s="1"/>
      <c r="QYL173" s="1"/>
      <c r="QYM173" s="1"/>
      <c r="QYN173" s="1"/>
      <c r="QYO173" s="1"/>
      <c r="QYP173" s="1"/>
      <c r="QYQ173" s="1"/>
      <c r="QYR173" s="1"/>
      <c r="QYS173" s="1"/>
      <c r="QYT173" s="1"/>
      <c r="QYU173" s="1"/>
      <c r="QYV173" s="1"/>
      <c r="QYW173" s="1"/>
      <c r="QYX173" s="1"/>
      <c r="QYY173" s="1"/>
      <c r="QYZ173" s="1"/>
      <c r="QZA173" s="1"/>
      <c r="QZB173" s="1"/>
      <c r="QZC173" s="1"/>
      <c r="QZD173" s="1"/>
      <c r="QZE173" s="1"/>
      <c r="QZF173" s="1"/>
      <c r="QZG173" s="1"/>
      <c r="QZH173" s="1"/>
      <c r="QZI173" s="1"/>
      <c r="QZJ173" s="1"/>
      <c r="QZK173" s="1"/>
      <c r="QZL173" s="1"/>
      <c r="QZM173" s="1"/>
      <c r="QZN173" s="1"/>
      <c r="QZO173" s="1"/>
      <c r="QZP173" s="1"/>
      <c r="QZQ173" s="1"/>
      <c r="QZR173" s="1"/>
      <c r="QZS173" s="1"/>
      <c r="QZT173" s="1"/>
      <c r="QZU173" s="1"/>
      <c r="QZV173" s="1"/>
      <c r="QZW173" s="1"/>
      <c r="QZX173" s="1"/>
      <c r="QZY173" s="1"/>
      <c r="QZZ173" s="1"/>
      <c r="RAA173" s="1"/>
      <c r="RAB173" s="1"/>
      <c r="RAC173" s="1"/>
      <c r="RAD173" s="1"/>
      <c r="RAE173" s="1"/>
      <c r="RAF173" s="1"/>
      <c r="RAG173" s="1"/>
      <c r="RAH173" s="1"/>
      <c r="RAI173" s="1"/>
      <c r="RAJ173" s="1"/>
      <c r="RAK173" s="1"/>
      <c r="RAL173" s="1"/>
      <c r="RAM173" s="1"/>
      <c r="RAN173" s="1"/>
      <c r="RAO173" s="1"/>
      <c r="RAP173" s="1"/>
      <c r="RAQ173" s="1"/>
      <c r="RAR173" s="1"/>
      <c r="RAS173" s="1"/>
      <c r="RAT173" s="1"/>
      <c r="RAU173" s="1"/>
      <c r="RAV173" s="1"/>
      <c r="RAW173" s="1"/>
      <c r="RAX173" s="1"/>
      <c r="RAY173" s="1"/>
      <c r="RAZ173" s="1"/>
      <c r="RBA173" s="1"/>
      <c r="RBB173" s="1"/>
      <c r="RBC173" s="1"/>
      <c r="RBD173" s="1"/>
      <c r="RBE173" s="1"/>
      <c r="RBF173" s="1"/>
      <c r="RBG173" s="1"/>
      <c r="RBH173" s="1"/>
      <c r="RBI173" s="1"/>
      <c r="RBJ173" s="1"/>
      <c r="RBK173" s="1"/>
      <c r="RBL173" s="1"/>
      <c r="RBM173" s="1"/>
      <c r="RBN173" s="1"/>
      <c r="RBO173" s="1"/>
      <c r="RBP173" s="1"/>
      <c r="RBQ173" s="1"/>
      <c r="RBR173" s="1"/>
      <c r="RBS173" s="1"/>
      <c r="RBT173" s="1"/>
      <c r="RBU173" s="1"/>
      <c r="RBV173" s="1"/>
      <c r="RBW173" s="1"/>
      <c r="RBX173" s="1"/>
      <c r="RBY173" s="1"/>
      <c r="RBZ173" s="1"/>
      <c r="RCA173" s="1"/>
      <c r="RCB173" s="1"/>
      <c r="RCC173" s="1"/>
      <c r="RCD173" s="1"/>
      <c r="RCE173" s="1"/>
      <c r="RCF173" s="1"/>
      <c r="RCG173" s="1"/>
      <c r="RCH173" s="1"/>
      <c r="RCI173" s="1"/>
      <c r="RCJ173" s="1"/>
      <c r="RCK173" s="1"/>
      <c r="RCL173" s="1"/>
      <c r="RCM173" s="1"/>
      <c r="RCN173" s="1"/>
      <c r="RCO173" s="1"/>
      <c r="RCP173" s="1"/>
      <c r="RCQ173" s="1"/>
      <c r="RCR173" s="1"/>
      <c r="RCS173" s="1"/>
      <c r="RCT173" s="1"/>
      <c r="RCU173" s="1"/>
      <c r="RCV173" s="1"/>
      <c r="RCW173" s="1"/>
      <c r="RCX173" s="1"/>
      <c r="RCY173" s="1"/>
      <c r="RCZ173" s="1"/>
      <c r="RDA173" s="1"/>
      <c r="RDB173" s="1"/>
      <c r="RDC173" s="1"/>
      <c r="RDD173" s="1"/>
      <c r="RDE173" s="1"/>
      <c r="RDF173" s="1"/>
      <c r="RDG173" s="1"/>
      <c r="RDH173" s="1"/>
      <c r="RDI173" s="1"/>
      <c r="RDJ173" s="1"/>
      <c r="RDK173" s="1"/>
      <c r="RDL173" s="1"/>
      <c r="RDM173" s="1"/>
      <c r="RDN173" s="1"/>
      <c r="RDO173" s="1"/>
      <c r="RDP173" s="1"/>
      <c r="RDQ173" s="1"/>
      <c r="RDR173" s="1"/>
      <c r="RDS173" s="1"/>
      <c r="RDT173" s="1"/>
      <c r="RDU173" s="1"/>
      <c r="RDV173" s="1"/>
      <c r="RDW173" s="1"/>
      <c r="RDX173" s="1"/>
      <c r="RDY173" s="1"/>
      <c r="RDZ173" s="1"/>
      <c r="REA173" s="1"/>
      <c r="REB173" s="1"/>
      <c r="REC173" s="1"/>
      <c r="RED173" s="1"/>
      <c r="REE173" s="1"/>
      <c r="REF173" s="1"/>
      <c r="REG173" s="1"/>
      <c r="REH173" s="1"/>
      <c r="REI173" s="1"/>
      <c r="REJ173" s="1"/>
      <c r="REK173" s="1"/>
      <c r="REL173" s="1"/>
      <c r="REM173" s="1"/>
      <c r="REN173" s="1"/>
      <c r="REO173" s="1"/>
      <c r="REP173" s="1"/>
      <c r="REQ173" s="1"/>
      <c r="RER173" s="1"/>
      <c r="RES173" s="1"/>
      <c r="RET173" s="1"/>
      <c r="REU173" s="1"/>
      <c r="REV173" s="1"/>
      <c r="REW173" s="1"/>
      <c r="REX173" s="1"/>
      <c r="REY173" s="1"/>
      <c r="REZ173" s="1"/>
      <c r="RFA173" s="1"/>
      <c r="RFB173" s="1"/>
      <c r="RFC173" s="1"/>
      <c r="RFD173" s="1"/>
      <c r="RFE173" s="1"/>
      <c r="RFF173" s="1"/>
      <c r="RFG173" s="1"/>
      <c r="RFH173" s="1"/>
      <c r="RFI173" s="1"/>
      <c r="RFJ173" s="1"/>
      <c r="RFK173" s="1"/>
      <c r="RFL173" s="1"/>
      <c r="RFM173" s="1"/>
      <c r="RFN173" s="1"/>
      <c r="RFO173" s="1"/>
      <c r="RFP173" s="1"/>
      <c r="RFQ173" s="1"/>
      <c r="RFR173" s="1"/>
      <c r="RFS173" s="1"/>
      <c r="RFT173" s="1"/>
      <c r="RFU173" s="1"/>
      <c r="RFV173" s="1"/>
      <c r="RFW173" s="1"/>
      <c r="RFX173" s="1"/>
      <c r="RFY173" s="1"/>
      <c r="RFZ173" s="1"/>
      <c r="RGA173" s="1"/>
      <c r="RGB173" s="1"/>
      <c r="RGC173" s="1"/>
      <c r="RGD173" s="1"/>
      <c r="RGE173" s="1"/>
      <c r="RGF173" s="1"/>
      <c r="RGG173" s="1"/>
      <c r="RGH173" s="1"/>
      <c r="RGI173" s="1"/>
      <c r="RGJ173" s="1"/>
      <c r="RGK173" s="1"/>
      <c r="RGL173" s="1"/>
      <c r="RGM173" s="1"/>
      <c r="RGN173" s="1"/>
      <c r="RGO173" s="1"/>
      <c r="RGP173" s="1"/>
      <c r="RGQ173" s="1"/>
      <c r="RGR173" s="1"/>
      <c r="RGS173" s="1"/>
      <c r="RGT173" s="1"/>
      <c r="RGU173" s="1"/>
      <c r="RGV173" s="1"/>
      <c r="RGW173" s="1"/>
      <c r="RGX173" s="1"/>
      <c r="RGY173" s="1"/>
      <c r="RGZ173" s="1"/>
      <c r="RHA173" s="1"/>
      <c r="RHB173" s="1"/>
      <c r="RHC173" s="1"/>
      <c r="RHD173" s="1"/>
      <c r="RHE173" s="1"/>
      <c r="RHF173" s="1"/>
      <c r="RHG173" s="1"/>
      <c r="RHH173" s="1"/>
      <c r="RHI173" s="1"/>
      <c r="RHJ173" s="1"/>
      <c r="RHK173" s="1"/>
      <c r="RHL173" s="1"/>
      <c r="RHM173" s="1"/>
      <c r="RHN173" s="1"/>
      <c r="RHO173" s="1"/>
      <c r="RHP173" s="1"/>
      <c r="RHQ173" s="1"/>
      <c r="RHR173" s="1"/>
      <c r="RHS173" s="1"/>
      <c r="RHT173" s="1"/>
      <c r="RHU173" s="1"/>
      <c r="RHV173" s="1"/>
      <c r="RHW173" s="1"/>
      <c r="RHX173" s="1"/>
      <c r="RHY173" s="1"/>
      <c r="RHZ173" s="1"/>
      <c r="RIA173" s="1"/>
      <c r="RIB173" s="1"/>
      <c r="RIC173" s="1"/>
      <c r="RID173" s="1"/>
      <c r="RIE173" s="1"/>
      <c r="RIF173" s="1"/>
      <c r="RIG173" s="1"/>
      <c r="RIH173" s="1"/>
      <c r="RII173" s="1"/>
      <c r="RIJ173" s="1"/>
      <c r="RIK173" s="1"/>
      <c r="RIL173" s="1"/>
      <c r="RIM173" s="1"/>
      <c r="RIN173" s="1"/>
      <c r="RIO173" s="1"/>
      <c r="RIP173" s="1"/>
      <c r="RIQ173" s="1"/>
      <c r="RIR173" s="1"/>
      <c r="RIS173" s="1"/>
      <c r="RIT173" s="1"/>
      <c r="RIU173" s="1"/>
      <c r="RIV173" s="1"/>
      <c r="RIW173" s="1"/>
      <c r="RIX173" s="1"/>
      <c r="RIY173" s="1"/>
      <c r="RIZ173" s="1"/>
      <c r="RJA173" s="1"/>
      <c r="RJB173" s="1"/>
      <c r="RJC173" s="1"/>
      <c r="RJD173" s="1"/>
      <c r="RJE173" s="1"/>
      <c r="RJF173" s="1"/>
      <c r="RJG173" s="1"/>
      <c r="RJH173" s="1"/>
      <c r="RJI173" s="1"/>
      <c r="RJJ173" s="1"/>
      <c r="RJK173" s="1"/>
      <c r="RJL173" s="1"/>
      <c r="RJM173" s="1"/>
      <c r="RJN173" s="1"/>
      <c r="RJO173" s="1"/>
      <c r="RJP173" s="1"/>
      <c r="RJQ173" s="1"/>
      <c r="RJR173" s="1"/>
      <c r="RJS173" s="1"/>
      <c r="RJT173" s="1"/>
      <c r="RJU173" s="1"/>
      <c r="RJV173" s="1"/>
      <c r="RJW173" s="1"/>
      <c r="RJX173" s="1"/>
      <c r="RJY173" s="1"/>
      <c r="RJZ173" s="1"/>
      <c r="RKA173" s="1"/>
      <c r="RKB173" s="1"/>
      <c r="RKC173" s="1"/>
      <c r="RKD173" s="1"/>
      <c r="RKE173" s="1"/>
      <c r="RKF173" s="1"/>
      <c r="RKG173" s="1"/>
      <c r="RKH173" s="1"/>
      <c r="RKI173" s="1"/>
      <c r="RKJ173" s="1"/>
      <c r="RKK173" s="1"/>
      <c r="RKL173" s="1"/>
      <c r="RKM173" s="1"/>
      <c r="RKN173" s="1"/>
      <c r="RKO173" s="1"/>
      <c r="RKP173" s="1"/>
      <c r="RKQ173" s="1"/>
      <c r="RKR173" s="1"/>
      <c r="RKS173" s="1"/>
      <c r="RKT173" s="1"/>
      <c r="RKU173" s="1"/>
      <c r="RKV173" s="1"/>
      <c r="RKW173" s="1"/>
      <c r="RKX173" s="1"/>
      <c r="RKY173" s="1"/>
      <c r="RKZ173" s="1"/>
      <c r="RLA173" s="1"/>
      <c r="RLB173" s="1"/>
      <c r="RLC173" s="1"/>
      <c r="RLD173" s="1"/>
      <c r="RLE173" s="1"/>
      <c r="RLF173" s="1"/>
      <c r="RLG173" s="1"/>
      <c r="RLH173" s="1"/>
      <c r="RLI173" s="1"/>
      <c r="RLJ173" s="1"/>
      <c r="RLK173" s="1"/>
      <c r="RLL173" s="1"/>
      <c r="RLM173" s="1"/>
      <c r="RLN173" s="1"/>
      <c r="RLO173" s="1"/>
      <c r="RLP173" s="1"/>
      <c r="RLQ173" s="1"/>
      <c r="RLR173" s="1"/>
      <c r="RLS173" s="1"/>
      <c r="RLT173" s="1"/>
      <c r="RLU173" s="1"/>
      <c r="RLV173" s="1"/>
      <c r="RLW173" s="1"/>
      <c r="RLX173" s="1"/>
      <c r="RLY173" s="1"/>
      <c r="RLZ173" s="1"/>
      <c r="RMA173" s="1"/>
      <c r="RMB173" s="1"/>
      <c r="RMC173" s="1"/>
      <c r="RMD173" s="1"/>
      <c r="RME173" s="1"/>
      <c r="RMF173" s="1"/>
      <c r="RMG173" s="1"/>
      <c r="RMH173" s="1"/>
      <c r="RMI173" s="1"/>
      <c r="RMJ173" s="1"/>
      <c r="RMK173" s="1"/>
      <c r="RML173" s="1"/>
      <c r="RMM173" s="1"/>
      <c r="RMN173" s="1"/>
      <c r="RMO173" s="1"/>
      <c r="RMP173" s="1"/>
      <c r="RMQ173" s="1"/>
      <c r="RMR173" s="1"/>
      <c r="RMS173" s="1"/>
      <c r="RMT173" s="1"/>
      <c r="RMU173" s="1"/>
      <c r="RMV173" s="1"/>
      <c r="RMW173" s="1"/>
      <c r="RMX173" s="1"/>
      <c r="RMY173" s="1"/>
      <c r="RMZ173" s="1"/>
      <c r="RNA173" s="1"/>
      <c r="RNB173" s="1"/>
      <c r="RNC173" s="1"/>
      <c r="RND173" s="1"/>
      <c r="RNE173" s="1"/>
      <c r="RNF173" s="1"/>
      <c r="RNG173" s="1"/>
      <c r="RNH173" s="1"/>
      <c r="RNI173" s="1"/>
      <c r="RNJ173" s="1"/>
      <c r="RNK173" s="1"/>
      <c r="RNL173" s="1"/>
      <c r="RNM173" s="1"/>
      <c r="RNN173" s="1"/>
      <c r="RNO173" s="1"/>
      <c r="RNP173" s="1"/>
      <c r="RNQ173" s="1"/>
      <c r="RNR173" s="1"/>
      <c r="RNS173" s="1"/>
      <c r="RNT173" s="1"/>
      <c r="RNU173" s="1"/>
      <c r="RNV173" s="1"/>
      <c r="RNW173" s="1"/>
      <c r="RNX173" s="1"/>
      <c r="RNY173" s="1"/>
      <c r="RNZ173" s="1"/>
      <c r="ROA173" s="1"/>
      <c r="ROB173" s="1"/>
      <c r="ROC173" s="1"/>
      <c r="ROD173" s="1"/>
      <c r="ROE173" s="1"/>
      <c r="ROF173" s="1"/>
      <c r="ROG173" s="1"/>
      <c r="ROH173" s="1"/>
      <c r="ROI173" s="1"/>
      <c r="ROJ173" s="1"/>
      <c r="ROK173" s="1"/>
      <c r="ROL173" s="1"/>
      <c r="ROM173" s="1"/>
      <c r="RON173" s="1"/>
      <c r="ROO173" s="1"/>
      <c r="ROP173" s="1"/>
      <c r="ROQ173" s="1"/>
      <c r="ROR173" s="1"/>
      <c r="ROS173" s="1"/>
      <c r="ROT173" s="1"/>
      <c r="ROU173" s="1"/>
      <c r="ROV173" s="1"/>
      <c r="ROW173" s="1"/>
      <c r="ROX173" s="1"/>
      <c r="ROY173" s="1"/>
      <c r="ROZ173" s="1"/>
      <c r="RPA173" s="1"/>
      <c r="RPB173" s="1"/>
      <c r="RPC173" s="1"/>
      <c r="RPD173" s="1"/>
      <c r="RPE173" s="1"/>
      <c r="RPF173" s="1"/>
      <c r="RPG173" s="1"/>
      <c r="RPH173" s="1"/>
      <c r="RPI173" s="1"/>
      <c r="RPJ173" s="1"/>
      <c r="RPK173" s="1"/>
      <c r="RPL173" s="1"/>
      <c r="RPM173" s="1"/>
      <c r="RPN173" s="1"/>
      <c r="RPO173" s="1"/>
      <c r="RPP173" s="1"/>
      <c r="RPQ173" s="1"/>
      <c r="RPR173" s="1"/>
      <c r="RPS173" s="1"/>
      <c r="RPT173" s="1"/>
      <c r="RPU173" s="1"/>
      <c r="RPV173" s="1"/>
      <c r="RPW173" s="1"/>
      <c r="RPX173" s="1"/>
      <c r="RPY173" s="1"/>
      <c r="RPZ173" s="1"/>
      <c r="RQA173" s="1"/>
      <c r="RQB173" s="1"/>
      <c r="RQC173" s="1"/>
      <c r="RQD173" s="1"/>
      <c r="RQE173" s="1"/>
      <c r="RQF173" s="1"/>
      <c r="RQG173" s="1"/>
      <c r="RQH173" s="1"/>
      <c r="RQI173" s="1"/>
      <c r="RQJ173" s="1"/>
      <c r="RQK173" s="1"/>
      <c r="RQL173" s="1"/>
      <c r="RQM173" s="1"/>
      <c r="RQN173" s="1"/>
      <c r="RQO173" s="1"/>
      <c r="RQP173" s="1"/>
      <c r="RQQ173" s="1"/>
      <c r="RQR173" s="1"/>
      <c r="RQS173" s="1"/>
      <c r="RQT173" s="1"/>
      <c r="RQU173" s="1"/>
      <c r="RQV173" s="1"/>
      <c r="RQW173" s="1"/>
      <c r="RQX173" s="1"/>
      <c r="RQY173" s="1"/>
      <c r="RQZ173" s="1"/>
      <c r="RRA173" s="1"/>
      <c r="RRB173" s="1"/>
      <c r="RRC173" s="1"/>
      <c r="RRD173" s="1"/>
      <c r="RRE173" s="1"/>
      <c r="RRF173" s="1"/>
      <c r="RRG173" s="1"/>
      <c r="RRH173" s="1"/>
      <c r="RRI173" s="1"/>
      <c r="RRJ173" s="1"/>
      <c r="RRK173" s="1"/>
      <c r="RRL173" s="1"/>
      <c r="RRM173" s="1"/>
      <c r="RRN173" s="1"/>
      <c r="RRO173" s="1"/>
      <c r="RRP173" s="1"/>
      <c r="RRQ173" s="1"/>
      <c r="RRR173" s="1"/>
      <c r="RRS173" s="1"/>
      <c r="RRT173" s="1"/>
      <c r="RRU173" s="1"/>
      <c r="RRV173" s="1"/>
      <c r="RRW173" s="1"/>
      <c r="RRX173" s="1"/>
      <c r="RRY173" s="1"/>
      <c r="RRZ173" s="1"/>
      <c r="RSA173" s="1"/>
      <c r="RSB173" s="1"/>
      <c r="RSC173" s="1"/>
      <c r="RSD173" s="1"/>
      <c r="RSE173" s="1"/>
      <c r="RSF173" s="1"/>
      <c r="RSG173" s="1"/>
      <c r="RSH173" s="1"/>
      <c r="RSI173" s="1"/>
      <c r="RSJ173" s="1"/>
      <c r="RSK173" s="1"/>
      <c r="RSL173" s="1"/>
      <c r="RSM173" s="1"/>
      <c r="RSN173" s="1"/>
      <c r="RSO173" s="1"/>
      <c r="RSP173" s="1"/>
      <c r="RSQ173" s="1"/>
      <c r="RSR173" s="1"/>
      <c r="RSS173" s="1"/>
      <c r="RST173" s="1"/>
      <c r="RSU173" s="1"/>
      <c r="RSV173" s="1"/>
      <c r="RSW173" s="1"/>
      <c r="RSX173" s="1"/>
      <c r="RSY173" s="1"/>
      <c r="RSZ173" s="1"/>
      <c r="RTA173" s="1"/>
      <c r="RTB173" s="1"/>
      <c r="RTC173" s="1"/>
      <c r="RTD173" s="1"/>
      <c r="RTE173" s="1"/>
      <c r="RTF173" s="1"/>
      <c r="RTG173" s="1"/>
      <c r="RTH173" s="1"/>
      <c r="RTI173" s="1"/>
      <c r="RTJ173" s="1"/>
      <c r="RTK173" s="1"/>
      <c r="RTL173" s="1"/>
      <c r="RTM173" s="1"/>
      <c r="RTN173" s="1"/>
      <c r="RTO173" s="1"/>
      <c r="RTP173" s="1"/>
      <c r="RTQ173" s="1"/>
      <c r="RTR173" s="1"/>
      <c r="RTS173" s="1"/>
      <c r="RTT173" s="1"/>
      <c r="RTU173" s="1"/>
      <c r="RTV173" s="1"/>
      <c r="RTW173" s="1"/>
      <c r="RTX173" s="1"/>
      <c r="RTY173" s="1"/>
      <c r="RTZ173" s="1"/>
      <c r="RUA173" s="1"/>
      <c r="RUB173" s="1"/>
      <c r="RUC173" s="1"/>
      <c r="RUD173" s="1"/>
      <c r="RUE173" s="1"/>
      <c r="RUF173" s="1"/>
      <c r="RUG173" s="1"/>
      <c r="RUH173" s="1"/>
      <c r="RUI173" s="1"/>
      <c r="RUJ173" s="1"/>
      <c r="RUK173" s="1"/>
      <c r="RUL173" s="1"/>
      <c r="RUM173" s="1"/>
      <c r="RUN173" s="1"/>
      <c r="RUO173" s="1"/>
      <c r="RUP173" s="1"/>
      <c r="RUQ173" s="1"/>
      <c r="RUR173" s="1"/>
      <c r="RUS173" s="1"/>
      <c r="RUT173" s="1"/>
      <c r="RUU173" s="1"/>
      <c r="RUV173" s="1"/>
      <c r="RUW173" s="1"/>
      <c r="RUX173" s="1"/>
      <c r="RUY173" s="1"/>
      <c r="RUZ173" s="1"/>
      <c r="RVA173" s="1"/>
      <c r="RVB173" s="1"/>
      <c r="RVC173" s="1"/>
      <c r="RVD173" s="1"/>
      <c r="RVE173" s="1"/>
      <c r="RVF173" s="1"/>
      <c r="RVG173" s="1"/>
      <c r="RVH173" s="1"/>
      <c r="RVI173" s="1"/>
      <c r="RVJ173" s="1"/>
      <c r="RVK173" s="1"/>
      <c r="RVL173" s="1"/>
      <c r="RVM173" s="1"/>
      <c r="RVN173" s="1"/>
      <c r="RVO173" s="1"/>
      <c r="RVP173" s="1"/>
      <c r="RVQ173" s="1"/>
      <c r="RVR173" s="1"/>
      <c r="RVS173" s="1"/>
      <c r="RVT173" s="1"/>
      <c r="RVU173" s="1"/>
      <c r="RVV173" s="1"/>
      <c r="RVW173" s="1"/>
      <c r="RVX173" s="1"/>
      <c r="RVY173" s="1"/>
      <c r="RVZ173" s="1"/>
      <c r="RWA173" s="1"/>
      <c r="RWB173" s="1"/>
      <c r="RWC173" s="1"/>
      <c r="RWD173" s="1"/>
      <c r="RWE173" s="1"/>
      <c r="RWF173" s="1"/>
      <c r="RWG173" s="1"/>
      <c r="RWH173" s="1"/>
      <c r="RWI173" s="1"/>
      <c r="RWJ173" s="1"/>
      <c r="RWK173" s="1"/>
      <c r="RWL173" s="1"/>
      <c r="RWM173" s="1"/>
      <c r="RWN173" s="1"/>
      <c r="RWO173" s="1"/>
      <c r="RWP173" s="1"/>
      <c r="RWQ173" s="1"/>
      <c r="RWR173" s="1"/>
      <c r="RWS173" s="1"/>
      <c r="RWT173" s="1"/>
      <c r="RWU173" s="1"/>
      <c r="RWV173" s="1"/>
      <c r="RWW173" s="1"/>
      <c r="RWX173" s="1"/>
      <c r="RWY173" s="1"/>
      <c r="RWZ173" s="1"/>
      <c r="RXA173" s="1"/>
      <c r="RXB173" s="1"/>
      <c r="RXC173" s="1"/>
      <c r="RXD173" s="1"/>
      <c r="RXE173" s="1"/>
      <c r="RXF173" s="1"/>
      <c r="RXG173" s="1"/>
      <c r="RXH173" s="1"/>
      <c r="RXI173" s="1"/>
      <c r="RXJ173" s="1"/>
      <c r="RXK173" s="1"/>
      <c r="RXL173" s="1"/>
      <c r="RXM173" s="1"/>
      <c r="RXN173" s="1"/>
      <c r="RXO173" s="1"/>
      <c r="RXP173" s="1"/>
      <c r="RXQ173" s="1"/>
      <c r="RXR173" s="1"/>
      <c r="RXS173" s="1"/>
      <c r="RXT173" s="1"/>
      <c r="RXU173" s="1"/>
      <c r="RXV173" s="1"/>
      <c r="RXW173" s="1"/>
      <c r="RXX173" s="1"/>
      <c r="RXY173" s="1"/>
      <c r="RXZ173" s="1"/>
      <c r="RYA173" s="1"/>
      <c r="RYB173" s="1"/>
      <c r="RYC173" s="1"/>
      <c r="RYD173" s="1"/>
      <c r="RYE173" s="1"/>
      <c r="RYF173" s="1"/>
      <c r="RYG173" s="1"/>
      <c r="RYH173" s="1"/>
      <c r="RYI173" s="1"/>
      <c r="RYJ173" s="1"/>
      <c r="RYK173" s="1"/>
      <c r="RYL173" s="1"/>
      <c r="RYM173" s="1"/>
      <c r="RYN173" s="1"/>
      <c r="RYO173" s="1"/>
      <c r="RYP173" s="1"/>
      <c r="RYQ173" s="1"/>
      <c r="RYR173" s="1"/>
      <c r="RYS173" s="1"/>
      <c r="RYT173" s="1"/>
      <c r="RYU173" s="1"/>
      <c r="RYV173" s="1"/>
      <c r="RYW173" s="1"/>
      <c r="RYX173" s="1"/>
      <c r="RYY173" s="1"/>
      <c r="RYZ173" s="1"/>
      <c r="RZA173" s="1"/>
      <c r="RZB173" s="1"/>
      <c r="RZC173" s="1"/>
      <c r="RZD173" s="1"/>
      <c r="RZE173" s="1"/>
      <c r="RZF173" s="1"/>
      <c r="RZG173" s="1"/>
      <c r="RZH173" s="1"/>
      <c r="RZI173" s="1"/>
      <c r="RZJ173" s="1"/>
      <c r="RZK173" s="1"/>
      <c r="RZL173" s="1"/>
      <c r="RZM173" s="1"/>
      <c r="RZN173" s="1"/>
      <c r="RZO173" s="1"/>
      <c r="RZP173" s="1"/>
      <c r="RZQ173" s="1"/>
      <c r="RZR173" s="1"/>
      <c r="RZS173" s="1"/>
      <c r="RZT173" s="1"/>
      <c r="RZU173" s="1"/>
      <c r="RZV173" s="1"/>
      <c r="RZW173" s="1"/>
      <c r="RZX173" s="1"/>
      <c r="RZY173" s="1"/>
      <c r="RZZ173" s="1"/>
      <c r="SAA173" s="1"/>
      <c r="SAB173" s="1"/>
      <c r="SAC173" s="1"/>
      <c r="SAD173" s="1"/>
      <c r="SAE173" s="1"/>
      <c r="SAF173" s="1"/>
      <c r="SAG173" s="1"/>
      <c r="SAH173" s="1"/>
      <c r="SAI173" s="1"/>
      <c r="SAJ173" s="1"/>
      <c r="SAK173" s="1"/>
      <c r="SAL173" s="1"/>
      <c r="SAM173" s="1"/>
      <c r="SAN173" s="1"/>
      <c r="SAO173" s="1"/>
      <c r="SAP173" s="1"/>
      <c r="SAQ173" s="1"/>
      <c r="SAR173" s="1"/>
      <c r="SAS173" s="1"/>
      <c r="SAT173" s="1"/>
      <c r="SAU173" s="1"/>
      <c r="SAV173" s="1"/>
      <c r="SAW173" s="1"/>
      <c r="SAX173" s="1"/>
      <c r="SAY173" s="1"/>
      <c r="SAZ173" s="1"/>
      <c r="SBA173" s="1"/>
      <c r="SBB173" s="1"/>
      <c r="SBC173" s="1"/>
      <c r="SBD173" s="1"/>
      <c r="SBE173" s="1"/>
      <c r="SBF173" s="1"/>
      <c r="SBG173" s="1"/>
      <c r="SBH173" s="1"/>
      <c r="SBI173" s="1"/>
      <c r="SBJ173" s="1"/>
      <c r="SBK173" s="1"/>
      <c r="SBL173" s="1"/>
      <c r="SBM173" s="1"/>
      <c r="SBN173" s="1"/>
      <c r="SBO173" s="1"/>
      <c r="SBP173" s="1"/>
      <c r="SBQ173" s="1"/>
      <c r="SBR173" s="1"/>
      <c r="SBS173" s="1"/>
      <c r="SBT173" s="1"/>
      <c r="SBU173" s="1"/>
      <c r="SBV173" s="1"/>
      <c r="SBW173" s="1"/>
      <c r="SBX173" s="1"/>
      <c r="SBY173" s="1"/>
      <c r="SBZ173" s="1"/>
      <c r="SCA173" s="1"/>
      <c r="SCB173" s="1"/>
      <c r="SCC173" s="1"/>
      <c r="SCD173" s="1"/>
      <c r="SCE173" s="1"/>
      <c r="SCF173" s="1"/>
      <c r="SCG173" s="1"/>
      <c r="SCH173" s="1"/>
      <c r="SCI173" s="1"/>
      <c r="SCJ173" s="1"/>
      <c r="SCK173" s="1"/>
      <c r="SCL173" s="1"/>
      <c r="SCM173" s="1"/>
      <c r="SCN173" s="1"/>
      <c r="SCO173" s="1"/>
      <c r="SCP173" s="1"/>
      <c r="SCQ173" s="1"/>
      <c r="SCR173" s="1"/>
      <c r="SCS173" s="1"/>
      <c r="SCT173" s="1"/>
      <c r="SCU173" s="1"/>
      <c r="SCV173" s="1"/>
      <c r="SCW173" s="1"/>
      <c r="SCX173" s="1"/>
      <c r="SCY173" s="1"/>
      <c r="SCZ173" s="1"/>
      <c r="SDA173" s="1"/>
      <c r="SDB173" s="1"/>
      <c r="SDC173" s="1"/>
      <c r="SDD173" s="1"/>
      <c r="SDE173" s="1"/>
      <c r="SDF173" s="1"/>
      <c r="SDG173" s="1"/>
      <c r="SDH173" s="1"/>
      <c r="SDI173" s="1"/>
      <c r="SDJ173" s="1"/>
      <c r="SDK173" s="1"/>
      <c r="SDL173" s="1"/>
      <c r="SDM173" s="1"/>
      <c r="SDN173" s="1"/>
      <c r="SDO173" s="1"/>
      <c r="SDP173" s="1"/>
      <c r="SDQ173" s="1"/>
      <c r="SDR173" s="1"/>
      <c r="SDS173" s="1"/>
      <c r="SDT173" s="1"/>
      <c r="SDU173" s="1"/>
      <c r="SDV173" s="1"/>
      <c r="SDW173" s="1"/>
      <c r="SDX173" s="1"/>
      <c r="SDY173" s="1"/>
      <c r="SDZ173" s="1"/>
      <c r="SEA173" s="1"/>
      <c r="SEB173" s="1"/>
      <c r="SEC173" s="1"/>
      <c r="SED173" s="1"/>
      <c r="SEE173" s="1"/>
      <c r="SEF173" s="1"/>
      <c r="SEG173" s="1"/>
      <c r="SEH173" s="1"/>
      <c r="SEI173" s="1"/>
      <c r="SEJ173" s="1"/>
      <c r="SEK173" s="1"/>
      <c r="SEL173" s="1"/>
      <c r="SEM173" s="1"/>
      <c r="SEN173" s="1"/>
      <c r="SEO173" s="1"/>
      <c r="SEP173" s="1"/>
      <c r="SEQ173" s="1"/>
      <c r="SER173" s="1"/>
      <c r="SES173" s="1"/>
      <c r="SET173" s="1"/>
      <c r="SEU173" s="1"/>
      <c r="SEV173" s="1"/>
      <c r="SEW173" s="1"/>
      <c r="SEX173" s="1"/>
      <c r="SEY173" s="1"/>
      <c r="SEZ173" s="1"/>
      <c r="SFA173" s="1"/>
      <c r="SFB173" s="1"/>
      <c r="SFC173" s="1"/>
      <c r="SFD173" s="1"/>
      <c r="SFE173" s="1"/>
      <c r="SFF173" s="1"/>
      <c r="SFG173" s="1"/>
      <c r="SFH173" s="1"/>
      <c r="SFI173" s="1"/>
      <c r="SFJ173" s="1"/>
      <c r="SFK173" s="1"/>
      <c r="SFL173" s="1"/>
      <c r="SFM173" s="1"/>
      <c r="SFN173" s="1"/>
      <c r="SFO173" s="1"/>
      <c r="SFP173" s="1"/>
      <c r="SFQ173" s="1"/>
      <c r="SFR173" s="1"/>
      <c r="SFS173" s="1"/>
      <c r="SFT173" s="1"/>
      <c r="SFU173" s="1"/>
      <c r="SFV173" s="1"/>
      <c r="SFW173" s="1"/>
      <c r="SFX173" s="1"/>
      <c r="SFY173" s="1"/>
      <c r="SFZ173" s="1"/>
      <c r="SGA173" s="1"/>
      <c r="SGB173" s="1"/>
      <c r="SGC173" s="1"/>
      <c r="SGD173" s="1"/>
      <c r="SGE173" s="1"/>
      <c r="SGF173" s="1"/>
      <c r="SGG173" s="1"/>
      <c r="SGH173" s="1"/>
      <c r="SGI173" s="1"/>
      <c r="SGJ173" s="1"/>
      <c r="SGK173" s="1"/>
      <c r="SGL173" s="1"/>
      <c r="SGM173" s="1"/>
      <c r="SGN173" s="1"/>
      <c r="SGO173" s="1"/>
      <c r="SGP173" s="1"/>
      <c r="SGQ173" s="1"/>
      <c r="SGR173" s="1"/>
      <c r="SGS173" s="1"/>
      <c r="SGT173" s="1"/>
      <c r="SGU173" s="1"/>
      <c r="SGV173" s="1"/>
      <c r="SGW173" s="1"/>
      <c r="SGX173" s="1"/>
      <c r="SGY173" s="1"/>
      <c r="SGZ173" s="1"/>
      <c r="SHA173" s="1"/>
      <c r="SHB173" s="1"/>
      <c r="SHC173" s="1"/>
      <c r="SHD173" s="1"/>
      <c r="SHE173" s="1"/>
      <c r="SHF173" s="1"/>
      <c r="SHG173" s="1"/>
      <c r="SHH173" s="1"/>
      <c r="SHI173" s="1"/>
      <c r="SHJ173" s="1"/>
      <c r="SHK173" s="1"/>
      <c r="SHL173" s="1"/>
      <c r="SHM173" s="1"/>
      <c r="SHN173" s="1"/>
      <c r="SHO173" s="1"/>
      <c r="SHP173" s="1"/>
      <c r="SHQ173" s="1"/>
      <c r="SHR173" s="1"/>
      <c r="SHS173" s="1"/>
      <c r="SHT173" s="1"/>
      <c r="SHU173" s="1"/>
      <c r="SHV173" s="1"/>
      <c r="SHW173" s="1"/>
      <c r="SHX173" s="1"/>
      <c r="SHY173" s="1"/>
      <c r="SHZ173" s="1"/>
      <c r="SIA173" s="1"/>
      <c r="SIB173" s="1"/>
      <c r="SIC173" s="1"/>
      <c r="SID173" s="1"/>
      <c r="SIE173" s="1"/>
      <c r="SIF173" s="1"/>
      <c r="SIG173" s="1"/>
      <c r="SIH173" s="1"/>
      <c r="SII173" s="1"/>
      <c r="SIJ173" s="1"/>
      <c r="SIK173" s="1"/>
      <c r="SIL173" s="1"/>
      <c r="SIM173" s="1"/>
      <c r="SIN173" s="1"/>
      <c r="SIO173" s="1"/>
      <c r="SIP173" s="1"/>
      <c r="SIQ173" s="1"/>
      <c r="SIR173" s="1"/>
      <c r="SIS173" s="1"/>
      <c r="SIT173" s="1"/>
      <c r="SIU173" s="1"/>
      <c r="SIV173" s="1"/>
      <c r="SIW173" s="1"/>
      <c r="SIX173" s="1"/>
      <c r="SIY173" s="1"/>
      <c r="SIZ173" s="1"/>
      <c r="SJA173" s="1"/>
      <c r="SJB173" s="1"/>
      <c r="SJC173" s="1"/>
      <c r="SJD173" s="1"/>
      <c r="SJE173" s="1"/>
      <c r="SJF173" s="1"/>
      <c r="SJG173" s="1"/>
      <c r="SJH173" s="1"/>
      <c r="SJI173" s="1"/>
      <c r="SJJ173" s="1"/>
      <c r="SJK173" s="1"/>
      <c r="SJL173" s="1"/>
      <c r="SJM173" s="1"/>
      <c r="SJN173" s="1"/>
      <c r="SJO173" s="1"/>
      <c r="SJP173" s="1"/>
      <c r="SJQ173" s="1"/>
      <c r="SJR173" s="1"/>
      <c r="SJS173" s="1"/>
      <c r="SJT173" s="1"/>
      <c r="SJU173" s="1"/>
      <c r="SJV173" s="1"/>
      <c r="SJW173" s="1"/>
      <c r="SJX173" s="1"/>
      <c r="SJY173" s="1"/>
      <c r="SJZ173" s="1"/>
      <c r="SKA173" s="1"/>
      <c r="SKB173" s="1"/>
      <c r="SKC173" s="1"/>
      <c r="SKD173" s="1"/>
      <c r="SKE173" s="1"/>
      <c r="SKF173" s="1"/>
      <c r="SKG173" s="1"/>
      <c r="SKH173" s="1"/>
      <c r="SKI173" s="1"/>
      <c r="SKJ173" s="1"/>
      <c r="SKK173" s="1"/>
      <c r="SKL173" s="1"/>
      <c r="SKM173" s="1"/>
      <c r="SKN173" s="1"/>
      <c r="SKO173" s="1"/>
      <c r="SKP173" s="1"/>
      <c r="SKQ173" s="1"/>
      <c r="SKR173" s="1"/>
      <c r="SKS173" s="1"/>
      <c r="SKT173" s="1"/>
      <c r="SKU173" s="1"/>
      <c r="SKV173" s="1"/>
      <c r="SKW173" s="1"/>
      <c r="SKX173" s="1"/>
      <c r="SKY173" s="1"/>
      <c r="SKZ173" s="1"/>
      <c r="SLA173" s="1"/>
      <c r="SLB173" s="1"/>
      <c r="SLC173" s="1"/>
      <c r="SLD173" s="1"/>
      <c r="SLE173" s="1"/>
      <c r="SLF173" s="1"/>
      <c r="SLG173" s="1"/>
      <c r="SLH173" s="1"/>
      <c r="SLI173" s="1"/>
      <c r="SLJ173" s="1"/>
      <c r="SLK173" s="1"/>
      <c r="SLL173" s="1"/>
      <c r="SLM173" s="1"/>
      <c r="SLN173" s="1"/>
      <c r="SLO173" s="1"/>
      <c r="SLP173" s="1"/>
      <c r="SLQ173" s="1"/>
      <c r="SLR173" s="1"/>
      <c r="SLS173" s="1"/>
      <c r="SLT173" s="1"/>
      <c r="SLU173" s="1"/>
      <c r="SLV173" s="1"/>
      <c r="SLW173" s="1"/>
      <c r="SLX173" s="1"/>
      <c r="SLY173" s="1"/>
      <c r="SLZ173" s="1"/>
      <c r="SMA173" s="1"/>
      <c r="SMB173" s="1"/>
      <c r="SMC173" s="1"/>
      <c r="SMD173" s="1"/>
      <c r="SME173" s="1"/>
      <c r="SMF173" s="1"/>
      <c r="SMG173" s="1"/>
      <c r="SMH173" s="1"/>
      <c r="SMI173" s="1"/>
      <c r="SMJ173" s="1"/>
      <c r="SMK173" s="1"/>
      <c r="SML173" s="1"/>
      <c r="SMM173" s="1"/>
      <c r="SMN173" s="1"/>
      <c r="SMO173" s="1"/>
      <c r="SMP173" s="1"/>
      <c r="SMQ173" s="1"/>
      <c r="SMR173" s="1"/>
      <c r="SMS173" s="1"/>
      <c r="SMT173" s="1"/>
      <c r="SMU173" s="1"/>
      <c r="SMV173" s="1"/>
      <c r="SMW173" s="1"/>
      <c r="SMX173" s="1"/>
      <c r="SMY173" s="1"/>
      <c r="SMZ173" s="1"/>
      <c r="SNA173" s="1"/>
      <c r="SNB173" s="1"/>
      <c r="SNC173" s="1"/>
      <c r="SND173" s="1"/>
      <c r="SNE173" s="1"/>
      <c r="SNF173" s="1"/>
      <c r="SNG173" s="1"/>
      <c r="SNH173" s="1"/>
      <c r="SNI173" s="1"/>
      <c r="SNJ173" s="1"/>
      <c r="SNK173" s="1"/>
      <c r="SNL173" s="1"/>
      <c r="SNM173" s="1"/>
      <c r="SNN173" s="1"/>
      <c r="SNO173" s="1"/>
      <c r="SNP173" s="1"/>
      <c r="SNQ173" s="1"/>
      <c r="SNR173" s="1"/>
      <c r="SNS173" s="1"/>
      <c r="SNT173" s="1"/>
      <c r="SNU173" s="1"/>
      <c r="SNV173" s="1"/>
      <c r="SNW173" s="1"/>
      <c r="SNX173" s="1"/>
      <c r="SNY173" s="1"/>
      <c r="SNZ173" s="1"/>
      <c r="SOA173" s="1"/>
      <c r="SOB173" s="1"/>
      <c r="SOC173" s="1"/>
      <c r="SOD173" s="1"/>
      <c r="SOE173" s="1"/>
      <c r="SOF173" s="1"/>
      <c r="SOG173" s="1"/>
      <c r="SOH173" s="1"/>
      <c r="SOI173" s="1"/>
      <c r="SOJ173" s="1"/>
      <c r="SOK173" s="1"/>
      <c r="SOL173" s="1"/>
      <c r="SOM173" s="1"/>
      <c r="SON173" s="1"/>
      <c r="SOO173" s="1"/>
      <c r="SOP173" s="1"/>
      <c r="SOQ173" s="1"/>
      <c r="SOR173" s="1"/>
      <c r="SOS173" s="1"/>
      <c r="SOT173" s="1"/>
      <c r="SOU173" s="1"/>
      <c r="SOV173" s="1"/>
      <c r="SOW173" s="1"/>
      <c r="SOX173" s="1"/>
      <c r="SOY173" s="1"/>
      <c r="SOZ173" s="1"/>
      <c r="SPA173" s="1"/>
      <c r="SPB173" s="1"/>
      <c r="SPC173" s="1"/>
      <c r="SPD173" s="1"/>
      <c r="SPE173" s="1"/>
      <c r="SPF173" s="1"/>
      <c r="SPG173" s="1"/>
      <c r="SPH173" s="1"/>
      <c r="SPI173" s="1"/>
      <c r="SPJ173" s="1"/>
      <c r="SPK173" s="1"/>
      <c r="SPL173" s="1"/>
      <c r="SPM173" s="1"/>
      <c r="SPN173" s="1"/>
      <c r="SPO173" s="1"/>
      <c r="SPP173" s="1"/>
      <c r="SPQ173" s="1"/>
      <c r="SPR173" s="1"/>
      <c r="SPS173" s="1"/>
      <c r="SPT173" s="1"/>
      <c r="SPU173" s="1"/>
      <c r="SPV173" s="1"/>
      <c r="SPW173" s="1"/>
      <c r="SPX173" s="1"/>
      <c r="SPY173" s="1"/>
      <c r="SPZ173" s="1"/>
      <c r="SQA173" s="1"/>
      <c r="SQB173" s="1"/>
      <c r="SQC173" s="1"/>
      <c r="SQD173" s="1"/>
      <c r="SQE173" s="1"/>
      <c r="SQF173" s="1"/>
      <c r="SQG173" s="1"/>
      <c r="SQH173" s="1"/>
      <c r="SQI173" s="1"/>
      <c r="SQJ173" s="1"/>
      <c r="SQK173" s="1"/>
      <c r="SQL173" s="1"/>
      <c r="SQM173" s="1"/>
      <c r="SQN173" s="1"/>
      <c r="SQO173" s="1"/>
      <c r="SQP173" s="1"/>
      <c r="SQQ173" s="1"/>
      <c r="SQR173" s="1"/>
      <c r="SQS173" s="1"/>
      <c r="SQT173" s="1"/>
      <c r="SQU173" s="1"/>
      <c r="SQV173" s="1"/>
      <c r="SQW173" s="1"/>
      <c r="SQX173" s="1"/>
      <c r="SQY173" s="1"/>
      <c r="SQZ173" s="1"/>
      <c r="SRA173" s="1"/>
      <c r="SRB173" s="1"/>
      <c r="SRC173" s="1"/>
      <c r="SRD173" s="1"/>
      <c r="SRE173" s="1"/>
      <c r="SRF173" s="1"/>
      <c r="SRG173" s="1"/>
      <c r="SRH173" s="1"/>
      <c r="SRI173" s="1"/>
      <c r="SRJ173" s="1"/>
      <c r="SRK173" s="1"/>
      <c r="SRL173" s="1"/>
      <c r="SRM173" s="1"/>
      <c r="SRN173" s="1"/>
      <c r="SRO173" s="1"/>
      <c r="SRP173" s="1"/>
      <c r="SRQ173" s="1"/>
      <c r="SRR173" s="1"/>
      <c r="SRS173" s="1"/>
      <c r="SRT173" s="1"/>
      <c r="SRU173" s="1"/>
      <c r="SRV173" s="1"/>
      <c r="SRW173" s="1"/>
      <c r="SRX173" s="1"/>
      <c r="SRY173" s="1"/>
      <c r="SRZ173" s="1"/>
      <c r="SSA173" s="1"/>
      <c r="SSB173" s="1"/>
      <c r="SSC173" s="1"/>
      <c r="SSD173" s="1"/>
      <c r="SSE173" s="1"/>
      <c r="SSF173" s="1"/>
      <c r="SSG173" s="1"/>
      <c r="SSH173" s="1"/>
      <c r="SSI173" s="1"/>
      <c r="SSJ173" s="1"/>
      <c r="SSK173" s="1"/>
      <c r="SSL173" s="1"/>
      <c r="SSM173" s="1"/>
      <c r="SSN173" s="1"/>
      <c r="SSO173" s="1"/>
      <c r="SSP173" s="1"/>
      <c r="SSQ173" s="1"/>
      <c r="SSR173" s="1"/>
      <c r="SSS173" s="1"/>
      <c r="SST173" s="1"/>
      <c r="SSU173" s="1"/>
      <c r="SSV173" s="1"/>
      <c r="SSW173" s="1"/>
      <c r="SSX173" s="1"/>
      <c r="SSY173" s="1"/>
      <c r="SSZ173" s="1"/>
      <c r="STA173" s="1"/>
      <c r="STB173" s="1"/>
      <c r="STC173" s="1"/>
      <c r="STD173" s="1"/>
      <c r="STE173" s="1"/>
      <c r="STF173" s="1"/>
      <c r="STG173" s="1"/>
      <c r="STH173" s="1"/>
      <c r="STI173" s="1"/>
      <c r="STJ173" s="1"/>
      <c r="STK173" s="1"/>
      <c r="STL173" s="1"/>
      <c r="STM173" s="1"/>
      <c r="STN173" s="1"/>
      <c r="STO173" s="1"/>
      <c r="STP173" s="1"/>
      <c r="STQ173" s="1"/>
      <c r="STR173" s="1"/>
      <c r="STS173" s="1"/>
      <c r="STT173" s="1"/>
      <c r="STU173" s="1"/>
      <c r="STV173" s="1"/>
      <c r="STW173" s="1"/>
      <c r="STX173" s="1"/>
      <c r="STY173" s="1"/>
      <c r="STZ173" s="1"/>
      <c r="SUA173" s="1"/>
      <c r="SUB173" s="1"/>
      <c r="SUC173" s="1"/>
      <c r="SUD173" s="1"/>
      <c r="SUE173" s="1"/>
      <c r="SUF173" s="1"/>
      <c r="SUG173" s="1"/>
      <c r="SUH173" s="1"/>
      <c r="SUI173" s="1"/>
      <c r="SUJ173" s="1"/>
      <c r="SUK173" s="1"/>
      <c r="SUL173" s="1"/>
      <c r="SUM173" s="1"/>
      <c r="SUN173" s="1"/>
      <c r="SUO173" s="1"/>
      <c r="SUP173" s="1"/>
      <c r="SUQ173" s="1"/>
      <c r="SUR173" s="1"/>
      <c r="SUS173" s="1"/>
      <c r="SUT173" s="1"/>
      <c r="SUU173" s="1"/>
      <c r="SUV173" s="1"/>
      <c r="SUW173" s="1"/>
      <c r="SUX173" s="1"/>
      <c r="SUY173" s="1"/>
      <c r="SUZ173" s="1"/>
      <c r="SVA173" s="1"/>
      <c r="SVB173" s="1"/>
      <c r="SVC173" s="1"/>
      <c r="SVD173" s="1"/>
      <c r="SVE173" s="1"/>
      <c r="SVF173" s="1"/>
      <c r="SVG173" s="1"/>
      <c r="SVH173" s="1"/>
      <c r="SVI173" s="1"/>
      <c r="SVJ173" s="1"/>
      <c r="SVK173" s="1"/>
      <c r="SVL173" s="1"/>
      <c r="SVM173" s="1"/>
      <c r="SVN173" s="1"/>
      <c r="SVO173" s="1"/>
      <c r="SVP173" s="1"/>
      <c r="SVQ173" s="1"/>
      <c r="SVR173" s="1"/>
      <c r="SVS173" s="1"/>
      <c r="SVT173" s="1"/>
      <c r="SVU173" s="1"/>
      <c r="SVV173" s="1"/>
      <c r="SVW173" s="1"/>
      <c r="SVX173" s="1"/>
      <c r="SVY173" s="1"/>
      <c r="SVZ173" s="1"/>
      <c r="SWA173" s="1"/>
      <c r="SWB173" s="1"/>
      <c r="SWC173" s="1"/>
      <c r="SWD173" s="1"/>
      <c r="SWE173" s="1"/>
      <c r="SWF173" s="1"/>
      <c r="SWG173" s="1"/>
      <c r="SWH173" s="1"/>
      <c r="SWI173" s="1"/>
      <c r="SWJ173" s="1"/>
      <c r="SWK173" s="1"/>
      <c r="SWL173" s="1"/>
      <c r="SWM173" s="1"/>
      <c r="SWN173" s="1"/>
      <c r="SWO173" s="1"/>
      <c r="SWP173" s="1"/>
      <c r="SWQ173" s="1"/>
      <c r="SWR173" s="1"/>
      <c r="SWS173" s="1"/>
      <c r="SWT173" s="1"/>
      <c r="SWU173" s="1"/>
      <c r="SWV173" s="1"/>
      <c r="SWW173" s="1"/>
      <c r="SWX173" s="1"/>
      <c r="SWY173" s="1"/>
      <c r="SWZ173" s="1"/>
      <c r="SXA173" s="1"/>
      <c r="SXB173" s="1"/>
      <c r="SXC173" s="1"/>
      <c r="SXD173" s="1"/>
      <c r="SXE173" s="1"/>
      <c r="SXF173" s="1"/>
      <c r="SXG173" s="1"/>
      <c r="SXH173" s="1"/>
      <c r="SXI173" s="1"/>
      <c r="SXJ173" s="1"/>
      <c r="SXK173" s="1"/>
      <c r="SXL173" s="1"/>
      <c r="SXM173" s="1"/>
      <c r="SXN173" s="1"/>
      <c r="SXO173" s="1"/>
      <c r="SXP173" s="1"/>
      <c r="SXQ173" s="1"/>
      <c r="SXR173" s="1"/>
      <c r="SXS173" s="1"/>
      <c r="SXT173" s="1"/>
      <c r="SXU173" s="1"/>
      <c r="SXV173" s="1"/>
      <c r="SXW173" s="1"/>
      <c r="SXX173" s="1"/>
      <c r="SXY173" s="1"/>
      <c r="SXZ173" s="1"/>
      <c r="SYA173" s="1"/>
      <c r="SYB173" s="1"/>
      <c r="SYC173" s="1"/>
      <c r="SYD173" s="1"/>
      <c r="SYE173" s="1"/>
      <c r="SYF173" s="1"/>
      <c r="SYG173" s="1"/>
      <c r="SYH173" s="1"/>
      <c r="SYI173" s="1"/>
      <c r="SYJ173" s="1"/>
      <c r="SYK173" s="1"/>
      <c r="SYL173" s="1"/>
      <c r="SYM173" s="1"/>
      <c r="SYN173" s="1"/>
      <c r="SYO173" s="1"/>
      <c r="SYP173" s="1"/>
      <c r="SYQ173" s="1"/>
      <c r="SYR173" s="1"/>
      <c r="SYS173" s="1"/>
      <c r="SYT173" s="1"/>
      <c r="SYU173" s="1"/>
      <c r="SYV173" s="1"/>
      <c r="SYW173" s="1"/>
      <c r="SYX173" s="1"/>
      <c r="SYY173" s="1"/>
      <c r="SYZ173" s="1"/>
      <c r="SZA173" s="1"/>
      <c r="SZB173" s="1"/>
      <c r="SZC173" s="1"/>
      <c r="SZD173" s="1"/>
      <c r="SZE173" s="1"/>
      <c r="SZF173" s="1"/>
      <c r="SZG173" s="1"/>
      <c r="SZH173" s="1"/>
      <c r="SZI173" s="1"/>
      <c r="SZJ173" s="1"/>
      <c r="SZK173" s="1"/>
      <c r="SZL173" s="1"/>
      <c r="SZM173" s="1"/>
      <c r="SZN173" s="1"/>
      <c r="SZO173" s="1"/>
      <c r="SZP173" s="1"/>
      <c r="SZQ173" s="1"/>
      <c r="SZR173" s="1"/>
      <c r="SZS173" s="1"/>
      <c r="SZT173" s="1"/>
      <c r="SZU173" s="1"/>
      <c r="SZV173" s="1"/>
      <c r="SZW173" s="1"/>
      <c r="SZX173" s="1"/>
      <c r="SZY173" s="1"/>
      <c r="SZZ173" s="1"/>
      <c r="TAA173" s="1"/>
      <c r="TAB173" s="1"/>
      <c r="TAC173" s="1"/>
      <c r="TAD173" s="1"/>
      <c r="TAE173" s="1"/>
      <c r="TAF173" s="1"/>
      <c r="TAG173" s="1"/>
      <c r="TAH173" s="1"/>
      <c r="TAI173" s="1"/>
      <c r="TAJ173" s="1"/>
      <c r="TAK173" s="1"/>
      <c r="TAL173" s="1"/>
      <c r="TAM173" s="1"/>
      <c r="TAN173" s="1"/>
      <c r="TAO173" s="1"/>
      <c r="TAP173" s="1"/>
      <c r="TAQ173" s="1"/>
      <c r="TAR173" s="1"/>
      <c r="TAS173" s="1"/>
      <c r="TAT173" s="1"/>
      <c r="TAU173" s="1"/>
      <c r="TAV173" s="1"/>
      <c r="TAW173" s="1"/>
      <c r="TAX173" s="1"/>
      <c r="TAY173" s="1"/>
      <c r="TAZ173" s="1"/>
      <c r="TBA173" s="1"/>
      <c r="TBB173" s="1"/>
      <c r="TBC173" s="1"/>
      <c r="TBD173" s="1"/>
      <c r="TBE173" s="1"/>
      <c r="TBF173" s="1"/>
      <c r="TBG173" s="1"/>
      <c r="TBH173" s="1"/>
      <c r="TBI173" s="1"/>
      <c r="TBJ173" s="1"/>
      <c r="TBK173" s="1"/>
      <c r="TBL173" s="1"/>
      <c r="TBM173" s="1"/>
      <c r="TBN173" s="1"/>
      <c r="TBO173" s="1"/>
      <c r="TBP173" s="1"/>
      <c r="TBQ173" s="1"/>
      <c r="TBR173" s="1"/>
      <c r="TBS173" s="1"/>
      <c r="TBT173" s="1"/>
      <c r="TBU173" s="1"/>
      <c r="TBV173" s="1"/>
      <c r="TBW173" s="1"/>
      <c r="TBX173" s="1"/>
      <c r="TBY173" s="1"/>
      <c r="TBZ173" s="1"/>
      <c r="TCA173" s="1"/>
      <c r="TCB173" s="1"/>
      <c r="TCC173" s="1"/>
      <c r="TCD173" s="1"/>
      <c r="TCE173" s="1"/>
      <c r="TCF173" s="1"/>
      <c r="TCG173" s="1"/>
      <c r="TCH173" s="1"/>
      <c r="TCI173" s="1"/>
      <c r="TCJ173" s="1"/>
      <c r="TCK173" s="1"/>
      <c r="TCL173" s="1"/>
      <c r="TCM173" s="1"/>
      <c r="TCN173" s="1"/>
      <c r="TCO173" s="1"/>
      <c r="TCP173" s="1"/>
      <c r="TCQ173" s="1"/>
      <c r="TCR173" s="1"/>
      <c r="TCS173" s="1"/>
      <c r="TCT173" s="1"/>
      <c r="TCU173" s="1"/>
      <c r="TCV173" s="1"/>
      <c r="TCW173" s="1"/>
      <c r="TCX173" s="1"/>
      <c r="TCY173" s="1"/>
      <c r="TCZ173" s="1"/>
      <c r="TDA173" s="1"/>
      <c r="TDB173" s="1"/>
      <c r="TDC173" s="1"/>
      <c r="TDD173" s="1"/>
      <c r="TDE173" s="1"/>
      <c r="TDF173" s="1"/>
      <c r="TDG173" s="1"/>
      <c r="TDH173" s="1"/>
      <c r="TDI173" s="1"/>
      <c r="TDJ173" s="1"/>
      <c r="TDK173" s="1"/>
      <c r="TDL173" s="1"/>
      <c r="TDM173" s="1"/>
      <c r="TDN173" s="1"/>
      <c r="TDO173" s="1"/>
      <c r="TDP173" s="1"/>
      <c r="TDQ173" s="1"/>
      <c r="TDR173" s="1"/>
      <c r="TDS173" s="1"/>
      <c r="TDT173" s="1"/>
      <c r="TDU173" s="1"/>
      <c r="TDV173" s="1"/>
      <c r="TDW173" s="1"/>
      <c r="TDX173" s="1"/>
      <c r="TDY173" s="1"/>
      <c r="TDZ173" s="1"/>
      <c r="TEA173" s="1"/>
      <c r="TEB173" s="1"/>
      <c r="TEC173" s="1"/>
      <c r="TED173" s="1"/>
      <c r="TEE173" s="1"/>
      <c r="TEF173" s="1"/>
      <c r="TEG173" s="1"/>
      <c r="TEH173" s="1"/>
      <c r="TEI173" s="1"/>
      <c r="TEJ173" s="1"/>
      <c r="TEK173" s="1"/>
      <c r="TEL173" s="1"/>
      <c r="TEM173" s="1"/>
      <c r="TEN173" s="1"/>
      <c r="TEO173" s="1"/>
      <c r="TEP173" s="1"/>
      <c r="TEQ173" s="1"/>
      <c r="TER173" s="1"/>
      <c r="TES173" s="1"/>
      <c r="TET173" s="1"/>
      <c r="TEU173" s="1"/>
      <c r="TEV173" s="1"/>
      <c r="TEW173" s="1"/>
      <c r="TEX173" s="1"/>
      <c r="TEY173" s="1"/>
      <c r="TEZ173" s="1"/>
      <c r="TFA173" s="1"/>
      <c r="TFB173" s="1"/>
      <c r="TFC173" s="1"/>
      <c r="TFD173" s="1"/>
      <c r="TFE173" s="1"/>
      <c r="TFF173" s="1"/>
      <c r="TFG173" s="1"/>
      <c r="TFH173" s="1"/>
      <c r="TFI173" s="1"/>
      <c r="TFJ173" s="1"/>
      <c r="TFK173" s="1"/>
      <c r="TFL173" s="1"/>
      <c r="TFM173" s="1"/>
      <c r="TFN173" s="1"/>
      <c r="TFO173" s="1"/>
      <c r="TFP173" s="1"/>
      <c r="TFQ173" s="1"/>
      <c r="TFR173" s="1"/>
      <c r="TFS173" s="1"/>
      <c r="TFT173" s="1"/>
      <c r="TFU173" s="1"/>
      <c r="TFV173" s="1"/>
      <c r="TFW173" s="1"/>
      <c r="TFX173" s="1"/>
      <c r="TFY173" s="1"/>
      <c r="TFZ173" s="1"/>
      <c r="TGA173" s="1"/>
      <c r="TGB173" s="1"/>
      <c r="TGC173" s="1"/>
      <c r="TGD173" s="1"/>
      <c r="TGE173" s="1"/>
      <c r="TGF173" s="1"/>
      <c r="TGG173" s="1"/>
      <c r="TGH173" s="1"/>
      <c r="TGI173" s="1"/>
      <c r="TGJ173" s="1"/>
      <c r="TGK173" s="1"/>
      <c r="TGL173" s="1"/>
      <c r="TGM173" s="1"/>
      <c r="TGN173" s="1"/>
      <c r="TGO173" s="1"/>
      <c r="TGP173" s="1"/>
      <c r="TGQ173" s="1"/>
      <c r="TGR173" s="1"/>
      <c r="TGS173" s="1"/>
      <c r="TGT173" s="1"/>
      <c r="TGU173" s="1"/>
      <c r="TGV173" s="1"/>
      <c r="TGW173" s="1"/>
      <c r="TGX173" s="1"/>
      <c r="TGY173" s="1"/>
      <c r="TGZ173" s="1"/>
      <c r="THA173" s="1"/>
      <c r="THB173" s="1"/>
      <c r="THC173" s="1"/>
      <c r="THD173" s="1"/>
      <c r="THE173" s="1"/>
      <c r="THF173" s="1"/>
      <c r="THG173" s="1"/>
      <c r="THH173" s="1"/>
      <c r="THI173" s="1"/>
      <c r="THJ173" s="1"/>
      <c r="THK173" s="1"/>
      <c r="THL173" s="1"/>
      <c r="THM173" s="1"/>
      <c r="THN173" s="1"/>
      <c r="THO173" s="1"/>
      <c r="THP173" s="1"/>
      <c r="THQ173" s="1"/>
      <c r="THR173" s="1"/>
      <c r="THS173" s="1"/>
      <c r="THT173" s="1"/>
      <c r="THU173" s="1"/>
      <c r="THV173" s="1"/>
      <c r="THW173" s="1"/>
      <c r="THX173" s="1"/>
      <c r="THY173" s="1"/>
      <c r="THZ173" s="1"/>
      <c r="TIA173" s="1"/>
      <c r="TIB173" s="1"/>
      <c r="TIC173" s="1"/>
      <c r="TID173" s="1"/>
      <c r="TIE173" s="1"/>
      <c r="TIF173" s="1"/>
      <c r="TIG173" s="1"/>
      <c r="TIH173" s="1"/>
      <c r="TII173" s="1"/>
      <c r="TIJ173" s="1"/>
      <c r="TIK173" s="1"/>
      <c r="TIL173" s="1"/>
      <c r="TIM173" s="1"/>
      <c r="TIN173" s="1"/>
      <c r="TIO173" s="1"/>
      <c r="TIP173" s="1"/>
      <c r="TIQ173" s="1"/>
      <c r="TIR173" s="1"/>
      <c r="TIS173" s="1"/>
      <c r="TIT173" s="1"/>
      <c r="TIU173" s="1"/>
      <c r="TIV173" s="1"/>
      <c r="TIW173" s="1"/>
      <c r="TIX173" s="1"/>
      <c r="TIY173" s="1"/>
      <c r="TIZ173" s="1"/>
      <c r="TJA173" s="1"/>
      <c r="TJB173" s="1"/>
      <c r="TJC173" s="1"/>
      <c r="TJD173" s="1"/>
      <c r="TJE173" s="1"/>
      <c r="TJF173" s="1"/>
      <c r="TJG173" s="1"/>
      <c r="TJH173" s="1"/>
      <c r="TJI173" s="1"/>
      <c r="TJJ173" s="1"/>
      <c r="TJK173" s="1"/>
      <c r="TJL173" s="1"/>
      <c r="TJM173" s="1"/>
      <c r="TJN173" s="1"/>
      <c r="TJO173" s="1"/>
      <c r="TJP173" s="1"/>
      <c r="TJQ173" s="1"/>
      <c r="TJR173" s="1"/>
      <c r="TJS173" s="1"/>
      <c r="TJT173" s="1"/>
      <c r="TJU173" s="1"/>
      <c r="TJV173" s="1"/>
      <c r="TJW173" s="1"/>
      <c r="TJX173" s="1"/>
      <c r="TJY173" s="1"/>
      <c r="TJZ173" s="1"/>
      <c r="TKA173" s="1"/>
      <c r="TKB173" s="1"/>
      <c r="TKC173" s="1"/>
      <c r="TKD173" s="1"/>
      <c r="TKE173" s="1"/>
      <c r="TKF173" s="1"/>
      <c r="TKG173" s="1"/>
      <c r="TKH173" s="1"/>
      <c r="TKI173" s="1"/>
      <c r="TKJ173" s="1"/>
      <c r="TKK173" s="1"/>
      <c r="TKL173" s="1"/>
      <c r="TKM173" s="1"/>
      <c r="TKN173" s="1"/>
      <c r="TKO173" s="1"/>
      <c r="TKP173" s="1"/>
      <c r="TKQ173" s="1"/>
      <c r="TKR173" s="1"/>
      <c r="TKS173" s="1"/>
      <c r="TKT173" s="1"/>
      <c r="TKU173" s="1"/>
      <c r="TKV173" s="1"/>
      <c r="TKW173" s="1"/>
      <c r="TKX173" s="1"/>
      <c r="TKY173" s="1"/>
      <c r="TKZ173" s="1"/>
      <c r="TLA173" s="1"/>
      <c r="TLB173" s="1"/>
      <c r="TLC173" s="1"/>
      <c r="TLD173" s="1"/>
      <c r="TLE173" s="1"/>
      <c r="TLF173" s="1"/>
      <c r="TLG173" s="1"/>
      <c r="TLH173" s="1"/>
      <c r="TLI173" s="1"/>
      <c r="TLJ173" s="1"/>
      <c r="TLK173" s="1"/>
      <c r="TLL173" s="1"/>
      <c r="TLM173" s="1"/>
      <c r="TLN173" s="1"/>
      <c r="TLO173" s="1"/>
      <c r="TLP173" s="1"/>
      <c r="TLQ173" s="1"/>
      <c r="TLR173" s="1"/>
      <c r="TLS173" s="1"/>
      <c r="TLT173" s="1"/>
      <c r="TLU173" s="1"/>
      <c r="TLV173" s="1"/>
      <c r="TLW173" s="1"/>
      <c r="TLX173" s="1"/>
      <c r="TLY173" s="1"/>
      <c r="TLZ173" s="1"/>
      <c r="TMA173" s="1"/>
      <c r="TMB173" s="1"/>
      <c r="TMC173" s="1"/>
      <c r="TMD173" s="1"/>
      <c r="TME173" s="1"/>
      <c r="TMF173" s="1"/>
      <c r="TMG173" s="1"/>
      <c r="TMH173" s="1"/>
      <c r="TMI173" s="1"/>
      <c r="TMJ173" s="1"/>
      <c r="TMK173" s="1"/>
      <c r="TML173" s="1"/>
      <c r="TMM173" s="1"/>
      <c r="TMN173" s="1"/>
      <c r="TMO173" s="1"/>
      <c r="TMP173" s="1"/>
      <c r="TMQ173" s="1"/>
      <c r="TMR173" s="1"/>
      <c r="TMS173" s="1"/>
      <c r="TMT173" s="1"/>
      <c r="TMU173" s="1"/>
      <c r="TMV173" s="1"/>
      <c r="TMW173" s="1"/>
      <c r="TMX173" s="1"/>
      <c r="TMY173" s="1"/>
      <c r="TMZ173" s="1"/>
      <c r="TNA173" s="1"/>
      <c r="TNB173" s="1"/>
      <c r="TNC173" s="1"/>
      <c r="TND173" s="1"/>
      <c r="TNE173" s="1"/>
      <c r="TNF173" s="1"/>
      <c r="TNG173" s="1"/>
      <c r="TNH173" s="1"/>
      <c r="TNI173" s="1"/>
      <c r="TNJ173" s="1"/>
      <c r="TNK173" s="1"/>
      <c r="TNL173" s="1"/>
      <c r="TNM173" s="1"/>
      <c r="TNN173" s="1"/>
      <c r="TNO173" s="1"/>
      <c r="TNP173" s="1"/>
      <c r="TNQ173" s="1"/>
      <c r="TNR173" s="1"/>
      <c r="TNS173" s="1"/>
      <c r="TNT173" s="1"/>
      <c r="TNU173" s="1"/>
      <c r="TNV173" s="1"/>
      <c r="TNW173" s="1"/>
      <c r="TNX173" s="1"/>
      <c r="TNY173" s="1"/>
      <c r="TNZ173" s="1"/>
      <c r="TOA173" s="1"/>
      <c r="TOB173" s="1"/>
      <c r="TOC173" s="1"/>
      <c r="TOD173" s="1"/>
      <c r="TOE173" s="1"/>
      <c r="TOF173" s="1"/>
      <c r="TOG173" s="1"/>
      <c r="TOH173" s="1"/>
      <c r="TOI173" s="1"/>
      <c r="TOJ173" s="1"/>
      <c r="TOK173" s="1"/>
      <c r="TOL173" s="1"/>
      <c r="TOM173" s="1"/>
      <c r="TON173" s="1"/>
      <c r="TOO173" s="1"/>
      <c r="TOP173" s="1"/>
      <c r="TOQ173" s="1"/>
      <c r="TOR173" s="1"/>
      <c r="TOS173" s="1"/>
      <c r="TOT173" s="1"/>
      <c r="TOU173" s="1"/>
      <c r="TOV173" s="1"/>
      <c r="TOW173" s="1"/>
      <c r="TOX173" s="1"/>
      <c r="TOY173" s="1"/>
      <c r="TOZ173" s="1"/>
      <c r="TPA173" s="1"/>
      <c r="TPB173" s="1"/>
      <c r="TPC173" s="1"/>
      <c r="TPD173" s="1"/>
      <c r="TPE173" s="1"/>
      <c r="TPF173" s="1"/>
      <c r="TPG173" s="1"/>
      <c r="TPH173" s="1"/>
      <c r="TPI173" s="1"/>
      <c r="TPJ173" s="1"/>
      <c r="TPK173" s="1"/>
      <c r="TPL173" s="1"/>
      <c r="TPM173" s="1"/>
      <c r="TPN173" s="1"/>
      <c r="TPO173" s="1"/>
      <c r="TPP173" s="1"/>
      <c r="TPQ173" s="1"/>
      <c r="TPR173" s="1"/>
      <c r="TPS173" s="1"/>
      <c r="TPT173" s="1"/>
      <c r="TPU173" s="1"/>
      <c r="TPV173" s="1"/>
      <c r="TPW173" s="1"/>
      <c r="TPX173" s="1"/>
      <c r="TPY173" s="1"/>
      <c r="TPZ173" s="1"/>
      <c r="TQA173" s="1"/>
      <c r="TQB173" s="1"/>
      <c r="TQC173" s="1"/>
      <c r="TQD173" s="1"/>
      <c r="TQE173" s="1"/>
      <c r="TQF173" s="1"/>
      <c r="TQG173" s="1"/>
      <c r="TQH173" s="1"/>
      <c r="TQI173" s="1"/>
      <c r="TQJ173" s="1"/>
      <c r="TQK173" s="1"/>
      <c r="TQL173" s="1"/>
      <c r="TQM173" s="1"/>
      <c r="TQN173" s="1"/>
      <c r="TQO173" s="1"/>
      <c r="TQP173" s="1"/>
      <c r="TQQ173" s="1"/>
      <c r="TQR173" s="1"/>
      <c r="TQS173" s="1"/>
      <c r="TQT173" s="1"/>
      <c r="TQU173" s="1"/>
      <c r="TQV173" s="1"/>
      <c r="TQW173" s="1"/>
      <c r="TQX173" s="1"/>
      <c r="TQY173" s="1"/>
      <c r="TQZ173" s="1"/>
      <c r="TRA173" s="1"/>
      <c r="TRB173" s="1"/>
      <c r="TRC173" s="1"/>
      <c r="TRD173" s="1"/>
      <c r="TRE173" s="1"/>
      <c r="TRF173" s="1"/>
      <c r="TRG173" s="1"/>
      <c r="TRH173" s="1"/>
      <c r="TRI173" s="1"/>
      <c r="TRJ173" s="1"/>
      <c r="TRK173" s="1"/>
      <c r="TRL173" s="1"/>
      <c r="TRM173" s="1"/>
      <c r="TRN173" s="1"/>
      <c r="TRO173" s="1"/>
      <c r="TRP173" s="1"/>
      <c r="TRQ173" s="1"/>
      <c r="TRR173" s="1"/>
      <c r="TRS173" s="1"/>
      <c r="TRT173" s="1"/>
      <c r="TRU173" s="1"/>
      <c r="TRV173" s="1"/>
      <c r="TRW173" s="1"/>
      <c r="TRX173" s="1"/>
      <c r="TRY173" s="1"/>
      <c r="TRZ173" s="1"/>
      <c r="TSA173" s="1"/>
      <c r="TSB173" s="1"/>
      <c r="TSC173" s="1"/>
      <c r="TSD173" s="1"/>
      <c r="TSE173" s="1"/>
      <c r="TSF173" s="1"/>
      <c r="TSG173" s="1"/>
      <c r="TSH173" s="1"/>
      <c r="TSI173" s="1"/>
      <c r="TSJ173" s="1"/>
      <c r="TSK173" s="1"/>
      <c r="TSL173" s="1"/>
      <c r="TSM173" s="1"/>
      <c r="TSN173" s="1"/>
      <c r="TSO173" s="1"/>
      <c r="TSP173" s="1"/>
      <c r="TSQ173" s="1"/>
      <c r="TSR173" s="1"/>
      <c r="TSS173" s="1"/>
      <c r="TST173" s="1"/>
      <c r="TSU173" s="1"/>
      <c r="TSV173" s="1"/>
      <c r="TSW173" s="1"/>
      <c r="TSX173" s="1"/>
      <c r="TSY173" s="1"/>
      <c r="TSZ173" s="1"/>
      <c r="TTA173" s="1"/>
      <c r="TTB173" s="1"/>
      <c r="TTC173" s="1"/>
      <c r="TTD173" s="1"/>
      <c r="TTE173" s="1"/>
      <c r="TTF173" s="1"/>
      <c r="TTG173" s="1"/>
      <c r="TTH173" s="1"/>
      <c r="TTI173" s="1"/>
      <c r="TTJ173" s="1"/>
      <c r="TTK173" s="1"/>
      <c r="TTL173" s="1"/>
      <c r="TTM173" s="1"/>
      <c r="TTN173" s="1"/>
      <c r="TTO173" s="1"/>
      <c r="TTP173" s="1"/>
      <c r="TTQ173" s="1"/>
      <c r="TTR173" s="1"/>
      <c r="TTS173" s="1"/>
      <c r="TTT173" s="1"/>
      <c r="TTU173" s="1"/>
      <c r="TTV173" s="1"/>
      <c r="TTW173" s="1"/>
      <c r="TTX173" s="1"/>
      <c r="TTY173" s="1"/>
      <c r="TTZ173" s="1"/>
      <c r="TUA173" s="1"/>
      <c r="TUB173" s="1"/>
      <c r="TUC173" s="1"/>
      <c r="TUD173" s="1"/>
      <c r="TUE173" s="1"/>
      <c r="TUF173" s="1"/>
      <c r="TUG173" s="1"/>
      <c r="TUH173" s="1"/>
      <c r="TUI173" s="1"/>
      <c r="TUJ173" s="1"/>
      <c r="TUK173" s="1"/>
      <c r="TUL173" s="1"/>
      <c r="TUM173" s="1"/>
      <c r="TUN173" s="1"/>
      <c r="TUO173" s="1"/>
      <c r="TUP173" s="1"/>
      <c r="TUQ173" s="1"/>
      <c r="TUR173" s="1"/>
      <c r="TUS173" s="1"/>
      <c r="TUT173" s="1"/>
      <c r="TUU173" s="1"/>
      <c r="TUV173" s="1"/>
      <c r="TUW173" s="1"/>
      <c r="TUX173" s="1"/>
      <c r="TUY173" s="1"/>
      <c r="TUZ173" s="1"/>
      <c r="TVA173" s="1"/>
      <c r="TVB173" s="1"/>
      <c r="TVC173" s="1"/>
      <c r="TVD173" s="1"/>
      <c r="TVE173" s="1"/>
      <c r="TVF173" s="1"/>
      <c r="TVG173" s="1"/>
      <c r="TVH173" s="1"/>
      <c r="TVI173" s="1"/>
      <c r="TVJ173" s="1"/>
      <c r="TVK173" s="1"/>
      <c r="TVL173" s="1"/>
      <c r="TVM173" s="1"/>
      <c r="TVN173" s="1"/>
      <c r="TVO173" s="1"/>
      <c r="TVP173" s="1"/>
      <c r="TVQ173" s="1"/>
      <c r="TVR173" s="1"/>
      <c r="TVS173" s="1"/>
      <c r="TVT173" s="1"/>
      <c r="TVU173" s="1"/>
      <c r="TVV173" s="1"/>
      <c r="TVW173" s="1"/>
      <c r="TVX173" s="1"/>
      <c r="TVY173" s="1"/>
      <c r="TVZ173" s="1"/>
      <c r="TWA173" s="1"/>
      <c r="TWB173" s="1"/>
      <c r="TWC173" s="1"/>
      <c r="TWD173" s="1"/>
      <c r="TWE173" s="1"/>
      <c r="TWF173" s="1"/>
      <c r="TWG173" s="1"/>
      <c r="TWH173" s="1"/>
      <c r="TWI173" s="1"/>
      <c r="TWJ173" s="1"/>
      <c r="TWK173" s="1"/>
      <c r="TWL173" s="1"/>
      <c r="TWM173" s="1"/>
      <c r="TWN173" s="1"/>
      <c r="TWO173" s="1"/>
      <c r="TWP173" s="1"/>
      <c r="TWQ173" s="1"/>
      <c r="TWR173" s="1"/>
      <c r="TWS173" s="1"/>
      <c r="TWT173" s="1"/>
      <c r="TWU173" s="1"/>
      <c r="TWV173" s="1"/>
      <c r="TWW173" s="1"/>
      <c r="TWX173" s="1"/>
      <c r="TWY173" s="1"/>
      <c r="TWZ173" s="1"/>
      <c r="TXA173" s="1"/>
      <c r="TXB173" s="1"/>
      <c r="TXC173" s="1"/>
      <c r="TXD173" s="1"/>
      <c r="TXE173" s="1"/>
      <c r="TXF173" s="1"/>
      <c r="TXG173" s="1"/>
      <c r="TXH173" s="1"/>
      <c r="TXI173" s="1"/>
      <c r="TXJ173" s="1"/>
      <c r="TXK173" s="1"/>
      <c r="TXL173" s="1"/>
      <c r="TXM173" s="1"/>
      <c r="TXN173" s="1"/>
      <c r="TXO173" s="1"/>
      <c r="TXP173" s="1"/>
      <c r="TXQ173" s="1"/>
      <c r="TXR173" s="1"/>
      <c r="TXS173" s="1"/>
      <c r="TXT173" s="1"/>
      <c r="TXU173" s="1"/>
      <c r="TXV173" s="1"/>
      <c r="TXW173" s="1"/>
      <c r="TXX173" s="1"/>
      <c r="TXY173" s="1"/>
      <c r="TXZ173" s="1"/>
      <c r="TYA173" s="1"/>
      <c r="TYB173" s="1"/>
      <c r="TYC173" s="1"/>
      <c r="TYD173" s="1"/>
      <c r="TYE173" s="1"/>
      <c r="TYF173" s="1"/>
      <c r="TYG173" s="1"/>
      <c r="TYH173" s="1"/>
      <c r="TYI173" s="1"/>
      <c r="TYJ173" s="1"/>
      <c r="TYK173" s="1"/>
      <c r="TYL173" s="1"/>
      <c r="TYM173" s="1"/>
      <c r="TYN173" s="1"/>
      <c r="TYO173" s="1"/>
      <c r="TYP173" s="1"/>
      <c r="TYQ173" s="1"/>
      <c r="TYR173" s="1"/>
      <c r="TYS173" s="1"/>
      <c r="TYT173" s="1"/>
      <c r="TYU173" s="1"/>
      <c r="TYV173" s="1"/>
      <c r="TYW173" s="1"/>
      <c r="TYX173" s="1"/>
      <c r="TYY173" s="1"/>
      <c r="TYZ173" s="1"/>
      <c r="TZA173" s="1"/>
      <c r="TZB173" s="1"/>
      <c r="TZC173" s="1"/>
      <c r="TZD173" s="1"/>
      <c r="TZE173" s="1"/>
      <c r="TZF173" s="1"/>
      <c r="TZG173" s="1"/>
      <c r="TZH173" s="1"/>
      <c r="TZI173" s="1"/>
      <c r="TZJ173" s="1"/>
      <c r="TZK173" s="1"/>
      <c r="TZL173" s="1"/>
      <c r="TZM173" s="1"/>
      <c r="TZN173" s="1"/>
      <c r="TZO173" s="1"/>
      <c r="TZP173" s="1"/>
      <c r="TZQ173" s="1"/>
      <c r="TZR173" s="1"/>
      <c r="TZS173" s="1"/>
      <c r="TZT173" s="1"/>
      <c r="TZU173" s="1"/>
      <c r="TZV173" s="1"/>
      <c r="TZW173" s="1"/>
      <c r="TZX173" s="1"/>
      <c r="TZY173" s="1"/>
      <c r="TZZ173" s="1"/>
      <c r="UAA173" s="1"/>
      <c r="UAB173" s="1"/>
      <c r="UAC173" s="1"/>
      <c r="UAD173" s="1"/>
      <c r="UAE173" s="1"/>
      <c r="UAF173" s="1"/>
      <c r="UAG173" s="1"/>
      <c r="UAH173" s="1"/>
      <c r="UAI173" s="1"/>
      <c r="UAJ173" s="1"/>
      <c r="UAK173" s="1"/>
      <c r="UAL173" s="1"/>
      <c r="UAM173" s="1"/>
      <c r="UAN173" s="1"/>
      <c r="UAO173" s="1"/>
      <c r="UAP173" s="1"/>
      <c r="UAQ173" s="1"/>
      <c r="UAR173" s="1"/>
      <c r="UAS173" s="1"/>
      <c r="UAT173" s="1"/>
      <c r="UAU173" s="1"/>
      <c r="UAV173" s="1"/>
      <c r="UAW173" s="1"/>
      <c r="UAX173" s="1"/>
      <c r="UAY173" s="1"/>
      <c r="UAZ173" s="1"/>
      <c r="UBA173" s="1"/>
      <c r="UBB173" s="1"/>
      <c r="UBC173" s="1"/>
      <c r="UBD173" s="1"/>
      <c r="UBE173" s="1"/>
      <c r="UBF173" s="1"/>
      <c r="UBG173" s="1"/>
      <c r="UBH173" s="1"/>
      <c r="UBI173" s="1"/>
      <c r="UBJ173" s="1"/>
      <c r="UBK173" s="1"/>
      <c r="UBL173" s="1"/>
      <c r="UBM173" s="1"/>
      <c r="UBN173" s="1"/>
      <c r="UBO173" s="1"/>
      <c r="UBP173" s="1"/>
      <c r="UBQ173" s="1"/>
      <c r="UBR173" s="1"/>
      <c r="UBS173" s="1"/>
      <c r="UBT173" s="1"/>
      <c r="UBU173" s="1"/>
      <c r="UBV173" s="1"/>
      <c r="UBW173" s="1"/>
      <c r="UBX173" s="1"/>
      <c r="UBY173" s="1"/>
      <c r="UBZ173" s="1"/>
      <c r="UCA173" s="1"/>
      <c r="UCB173" s="1"/>
      <c r="UCC173" s="1"/>
      <c r="UCD173" s="1"/>
      <c r="UCE173" s="1"/>
      <c r="UCF173" s="1"/>
      <c r="UCG173" s="1"/>
      <c r="UCH173" s="1"/>
      <c r="UCI173" s="1"/>
      <c r="UCJ173" s="1"/>
      <c r="UCK173" s="1"/>
      <c r="UCL173" s="1"/>
      <c r="UCM173" s="1"/>
      <c r="UCN173" s="1"/>
      <c r="UCO173" s="1"/>
      <c r="UCP173" s="1"/>
      <c r="UCQ173" s="1"/>
      <c r="UCR173" s="1"/>
      <c r="UCS173" s="1"/>
      <c r="UCT173" s="1"/>
      <c r="UCU173" s="1"/>
      <c r="UCV173" s="1"/>
      <c r="UCW173" s="1"/>
      <c r="UCX173" s="1"/>
      <c r="UCY173" s="1"/>
      <c r="UCZ173" s="1"/>
      <c r="UDA173" s="1"/>
      <c r="UDB173" s="1"/>
      <c r="UDC173" s="1"/>
      <c r="UDD173" s="1"/>
      <c r="UDE173" s="1"/>
      <c r="UDF173" s="1"/>
      <c r="UDG173" s="1"/>
      <c r="UDH173" s="1"/>
      <c r="UDI173" s="1"/>
      <c r="UDJ173" s="1"/>
      <c r="UDK173" s="1"/>
      <c r="UDL173" s="1"/>
      <c r="UDM173" s="1"/>
      <c r="UDN173" s="1"/>
      <c r="UDO173" s="1"/>
      <c r="UDP173" s="1"/>
      <c r="UDQ173" s="1"/>
      <c r="UDR173" s="1"/>
      <c r="UDS173" s="1"/>
      <c r="UDT173" s="1"/>
      <c r="UDU173" s="1"/>
      <c r="UDV173" s="1"/>
      <c r="UDW173" s="1"/>
      <c r="UDX173" s="1"/>
      <c r="UDY173" s="1"/>
      <c r="UDZ173" s="1"/>
      <c r="UEA173" s="1"/>
      <c r="UEB173" s="1"/>
      <c r="UEC173" s="1"/>
      <c r="UED173" s="1"/>
      <c r="UEE173" s="1"/>
      <c r="UEF173" s="1"/>
      <c r="UEG173" s="1"/>
      <c r="UEH173" s="1"/>
      <c r="UEI173" s="1"/>
      <c r="UEJ173" s="1"/>
      <c r="UEK173" s="1"/>
      <c r="UEL173" s="1"/>
      <c r="UEM173" s="1"/>
      <c r="UEN173" s="1"/>
      <c r="UEO173" s="1"/>
      <c r="UEP173" s="1"/>
      <c r="UEQ173" s="1"/>
      <c r="UER173" s="1"/>
      <c r="UES173" s="1"/>
      <c r="UET173" s="1"/>
      <c r="UEU173" s="1"/>
      <c r="UEV173" s="1"/>
      <c r="UEW173" s="1"/>
      <c r="UEX173" s="1"/>
      <c r="UEY173" s="1"/>
      <c r="UEZ173" s="1"/>
      <c r="UFA173" s="1"/>
      <c r="UFB173" s="1"/>
      <c r="UFC173" s="1"/>
      <c r="UFD173" s="1"/>
      <c r="UFE173" s="1"/>
      <c r="UFF173" s="1"/>
      <c r="UFG173" s="1"/>
      <c r="UFH173" s="1"/>
      <c r="UFI173" s="1"/>
      <c r="UFJ173" s="1"/>
      <c r="UFK173" s="1"/>
      <c r="UFL173" s="1"/>
      <c r="UFM173" s="1"/>
      <c r="UFN173" s="1"/>
      <c r="UFO173" s="1"/>
      <c r="UFP173" s="1"/>
      <c r="UFQ173" s="1"/>
      <c r="UFR173" s="1"/>
      <c r="UFS173" s="1"/>
      <c r="UFT173" s="1"/>
      <c r="UFU173" s="1"/>
      <c r="UFV173" s="1"/>
      <c r="UFW173" s="1"/>
      <c r="UFX173" s="1"/>
      <c r="UFY173" s="1"/>
      <c r="UFZ173" s="1"/>
      <c r="UGA173" s="1"/>
      <c r="UGB173" s="1"/>
      <c r="UGC173" s="1"/>
      <c r="UGD173" s="1"/>
      <c r="UGE173" s="1"/>
      <c r="UGF173" s="1"/>
      <c r="UGG173" s="1"/>
      <c r="UGH173" s="1"/>
      <c r="UGI173" s="1"/>
      <c r="UGJ173" s="1"/>
      <c r="UGK173" s="1"/>
      <c r="UGL173" s="1"/>
      <c r="UGM173" s="1"/>
      <c r="UGN173" s="1"/>
      <c r="UGO173" s="1"/>
      <c r="UGP173" s="1"/>
      <c r="UGQ173" s="1"/>
      <c r="UGR173" s="1"/>
      <c r="UGS173" s="1"/>
      <c r="UGT173" s="1"/>
      <c r="UGU173" s="1"/>
      <c r="UGV173" s="1"/>
      <c r="UGW173" s="1"/>
      <c r="UGX173" s="1"/>
      <c r="UGY173" s="1"/>
      <c r="UGZ173" s="1"/>
      <c r="UHA173" s="1"/>
      <c r="UHB173" s="1"/>
      <c r="UHC173" s="1"/>
      <c r="UHD173" s="1"/>
      <c r="UHE173" s="1"/>
      <c r="UHF173" s="1"/>
      <c r="UHG173" s="1"/>
      <c r="UHH173" s="1"/>
      <c r="UHI173" s="1"/>
      <c r="UHJ173" s="1"/>
      <c r="UHK173" s="1"/>
      <c r="UHL173" s="1"/>
      <c r="UHM173" s="1"/>
      <c r="UHN173" s="1"/>
      <c r="UHO173" s="1"/>
      <c r="UHP173" s="1"/>
      <c r="UHQ173" s="1"/>
      <c r="UHR173" s="1"/>
      <c r="UHS173" s="1"/>
      <c r="UHT173" s="1"/>
      <c r="UHU173" s="1"/>
      <c r="UHV173" s="1"/>
      <c r="UHW173" s="1"/>
      <c r="UHX173" s="1"/>
      <c r="UHY173" s="1"/>
      <c r="UHZ173" s="1"/>
      <c r="UIA173" s="1"/>
      <c r="UIB173" s="1"/>
      <c r="UIC173" s="1"/>
      <c r="UID173" s="1"/>
      <c r="UIE173" s="1"/>
      <c r="UIF173" s="1"/>
      <c r="UIG173" s="1"/>
      <c r="UIH173" s="1"/>
      <c r="UII173" s="1"/>
      <c r="UIJ173" s="1"/>
      <c r="UIK173" s="1"/>
      <c r="UIL173" s="1"/>
      <c r="UIM173" s="1"/>
      <c r="UIN173" s="1"/>
      <c r="UIO173" s="1"/>
      <c r="UIP173" s="1"/>
      <c r="UIQ173" s="1"/>
      <c r="UIR173" s="1"/>
      <c r="UIS173" s="1"/>
      <c r="UIT173" s="1"/>
      <c r="UIU173" s="1"/>
      <c r="UIV173" s="1"/>
      <c r="UIW173" s="1"/>
      <c r="UIX173" s="1"/>
      <c r="UIY173" s="1"/>
      <c r="UIZ173" s="1"/>
      <c r="UJA173" s="1"/>
      <c r="UJB173" s="1"/>
      <c r="UJC173" s="1"/>
      <c r="UJD173" s="1"/>
      <c r="UJE173" s="1"/>
      <c r="UJF173" s="1"/>
      <c r="UJG173" s="1"/>
      <c r="UJH173" s="1"/>
      <c r="UJI173" s="1"/>
      <c r="UJJ173" s="1"/>
      <c r="UJK173" s="1"/>
      <c r="UJL173" s="1"/>
      <c r="UJM173" s="1"/>
      <c r="UJN173" s="1"/>
      <c r="UJO173" s="1"/>
      <c r="UJP173" s="1"/>
      <c r="UJQ173" s="1"/>
      <c r="UJR173" s="1"/>
      <c r="UJS173" s="1"/>
      <c r="UJT173" s="1"/>
      <c r="UJU173" s="1"/>
      <c r="UJV173" s="1"/>
      <c r="UJW173" s="1"/>
      <c r="UJX173" s="1"/>
      <c r="UJY173" s="1"/>
      <c r="UJZ173" s="1"/>
      <c r="UKA173" s="1"/>
      <c r="UKB173" s="1"/>
      <c r="UKC173" s="1"/>
      <c r="UKD173" s="1"/>
      <c r="UKE173" s="1"/>
      <c r="UKF173" s="1"/>
      <c r="UKG173" s="1"/>
      <c r="UKH173" s="1"/>
      <c r="UKI173" s="1"/>
      <c r="UKJ173" s="1"/>
      <c r="UKK173" s="1"/>
      <c r="UKL173" s="1"/>
      <c r="UKM173" s="1"/>
      <c r="UKN173" s="1"/>
      <c r="UKO173" s="1"/>
      <c r="UKP173" s="1"/>
      <c r="UKQ173" s="1"/>
      <c r="UKR173" s="1"/>
      <c r="UKS173" s="1"/>
      <c r="UKT173" s="1"/>
      <c r="UKU173" s="1"/>
      <c r="UKV173" s="1"/>
      <c r="UKW173" s="1"/>
      <c r="UKX173" s="1"/>
      <c r="UKY173" s="1"/>
      <c r="UKZ173" s="1"/>
      <c r="ULA173" s="1"/>
      <c r="ULB173" s="1"/>
      <c r="ULC173" s="1"/>
      <c r="ULD173" s="1"/>
      <c r="ULE173" s="1"/>
      <c r="ULF173" s="1"/>
      <c r="ULG173" s="1"/>
      <c r="ULH173" s="1"/>
      <c r="ULI173" s="1"/>
      <c r="ULJ173" s="1"/>
      <c r="ULK173" s="1"/>
      <c r="ULL173" s="1"/>
      <c r="ULM173" s="1"/>
      <c r="ULN173" s="1"/>
      <c r="ULO173" s="1"/>
      <c r="ULP173" s="1"/>
      <c r="ULQ173" s="1"/>
      <c r="ULR173" s="1"/>
      <c r="ULS173" s="1"/>
      <c r="ULT173" s="1"/>
      <c r="ULU173" s="1"/>
      <c r="ULV173" s="1"/>
      <c r="ULW173" s="1"/>
      <c r="ULX173" s="1"/>
      <c r="ULY173" s="1"/>
      <c r="ULZ173" s="1"/>
      <c r="UMA173" s="1"/>
      <c r="UMB173" s="1"/>
      <c r="UMC173" s="1"/>
      <c r="UMD173" s="1"/>
      <c r="UME173" s="1"/>
      <c r="UMF173" s="1"/>
      <c r="UMG173" s="1"/>
      <c r="UMH173" s="1"/>
      <c r="UMI173" s="1"/>
      <c r="UMJ173" s="1"/>
      <c r="UMK173" s="1"/>
      <c r="UML173" s="1"/>
      <c r="UMM173" s="1"/>
      <c r="UMN173" s="1"/>
      <c r="UMO173" s="1"/>
      <c r="UMP173" s="1"/>
      <c r="UMQ173" s="1"/>
      <c r="UMR173" s="1"/>
      <c r="UMS173" s="1"/>
      <c r="UMT173" s="1"/>
      <c r="UMU173" s="1"/>
      <c r="UMV173" s="1"/>
      <c r="UMW173" s="1"/>
      <c r="UMX173" s="1"/>
      <c r="UMY173" s="1"/>
      <c r="UMZ173" s="1"/>
      <c r="UNA173" s="1"/>
      <c r="UNB173" s="1"/>
      <c r="UNC173" s="1"/>
      <c r="UND173" s="1"/>
      <c r="UNE173" s="1"/>
      <c r="UNF173" s="1"/>
      <c r="UNG173" s="1"/>
      <c r="UNH173" s="1"/>
      <c r="UNI173" s="1"/>
      <c r="UNJ173" s="1"/>
      <c r="UNK173" s="1"/>
      <c r="UNL173" s="1"/>
      <c r="UNM173" s="1"/>
      <c r="UNN173" s="1"/>
      <c r="UNO173" s="1"/>
      <c r="UNP173" s="1"/>
      <c r="UNQ173" s="1"/>
      <c r="UNR173" s="1"/>
      <c r="UNS173" s="1"/>
      <c r="UNT173" s="1"/>
      <c r="UNU173" s="1"/>
      <c r="UNV173" s="1"/>
      <c r="UNW173" s="1"/>
      <c r="UNX173" s="1"/>
      <c r="UNY173" s="1"/>
      <c r="UNZ173" s="1"/>
      <c r="UOA173" s="1"/>
      <c r="UOB173" s="1"/>
      <c r="UOC173" s="1"/>
      <c r="UOD173" s="1"/>
      <c r="UOE173" s="1"/>
      <c r="UOF173" s="1"/>
      <c r="UOG173" s="1"/>
      <c r="UOH173" s="1"/>
      <c r="UOI173" s="1"/>
      <c r="UOJ173" s="1"/>
      <c r="UOK173" s="1"/>
      <c r="UOL173" s="1"/>
      <c r="UOM173" s="1"/>
      <c r="UON173" s="1"/>
      <c r="UOO173" s="1"/>
      <c r="UOP173" s="1"/>
      <c r="UOQ173" s="1"/>
      <c r="UOR173" s="1"/>
      <c r="UOS173" s="1"/>
      <c r="UOT173" s="1"/>
      <c r="UOU173" s="1"/>
      <c r="UOV173" s="1"/>
      <c r="UOW173" s="1"/>
      <c r="UOX173" s="1"/>
      <c r="UOY173" s="1"/>
      <c r="UOZ173" s="1"/>
      <c r="UPA173" s="1"/>
      <c r="UPB173" s="1"/>
      <c r="UPC173" s="1"/>
      <c r="UPD173" s="1"/>
      <c r="UPE173" s="1"/>
      <c r="UPF173" s="1"/>
      <c r="UPG173" s="1"/>
      <c r="UPH173" s="1"/>
      <c r="UPI173" s="1"/>
      <c r="UPJ173" s="1"/>
      <c r="UPK173" s="1"/>
      <c r="UPL173" s="1"/>
      <c r="UPM173" s="1"/>
      <c r="UPN173" s="1"/>
      <c r="UPO173" s="1"/>
      <c r="UPP173" s="1"/>
      <c r="UPQ173" s="1"/>
      <c r="UPR173" s="1"/>
      <c r="UPS173" s="1"/>
      <c r="UPT173" s="1"/>
      <c r="UPU173" s="1"/>
      <c r="UPV173" s="1"/>
      <c r="UPW173" s="1"/>
      <c r="UPX173" s="1"/>
      <c r="UPY173" s="1"/>
      <c r="UPZ173" s="1"/>
      <c r="UQA173" s="1"/>
      <c r="UQB173" s="1"/>
      <c r="UQC173" s="1"/>
      <c r="UQD173" s="1"/>
      <c r="UQE173" s="1"/>
      <c r="UQF173" s="1"/>
      <c r="UQG173" s="1"/>
      <c r="UQH173" s="1"/>
      <c r="UQI173" s="1"/>
      <c r="UQJ173" s="1"/>
      <c r="UQK173" s="1"/>
      <c r="UQL173" s="1"/>
      <c r="UQM173" s="1"/>
      <c r="UQN173" s="1"/>
      <c r="UQO173" s="1"/>
      <c r="UQP173" s="1"/>
      <c r="UQQ173" s="1"/>
      <c r="UQR173" s="1"/>
      <c r="UQS173" s="1"/>
      <c r="UQT173" s="1"/>
      <c r="UQU173" s="1"/>
      <c r="UQV173" s="1"/>
      <c r="UQW173" s="1"/>
      <c r="UQX173" s="1"/>
      <c r="UQY173" s="1"/>
      <c r="UQZ173" s="1"/>
      <c r="URA173" s="1"/>
      <c r="URB173" s="1"/>
      <c r="URC173" s="1"/>
      <c r="URD173" s="1"/>
      <c r="URE173" s="1"/>
      <c r="URF173" s="1"/>
      <c r="URG173" s="1"/>
      <c r="URH173" s="1"/>
      <c r="URI173" s="1"/>
      <c r="URJ173" s="1"/>
      <c r="URK173" s="1"/>
      <c r="URL173" s="1"/>
      <c r="URM173" s="1"/>
      <c r="URN173" s="1"/>
      <c r="URO173" s="1"/>
      <c r="URP173" s="1"/>
      <c r="URQ173" s="1"/>
      <c r="URR173" s="1"/>
      <c r="URS173" s="1"/>
      <c r="URT173" s="1"/>
      <c r="URU173" s="1"/>
      <c r="URV173" s="1"/>
      <c r="URW173" s="1"/>
      <c r="URX173" s="1"/>
      <c r="URY173" s="1"/>
      <c r="URZ173" s="1"/>
      <c r="USA173" s="1"/>
      <c r="USB173" s="1"/>
      <c r="USC173" s="1"/>
      <c r="USD173" s="1"/>
      <c r="USE173" s="1"/>
      <c r="USF173" s="1"/>
      <c r="USG173" s="1"/>
      <c r="USH173" s="1"/>
      <c r="USI173" s="1"/>
      <c r="USJ173" s="1"/>
      <c r="USK173" s="1"/>
      <c r="USL173" s="1"/>
      <c r="USM173" s="1"/>
      <c r="USN173" s="1"/>
      <c r="USO173" s="1"/>
      <c r="USP173" s="1"/>
      <c r="USQ173" s="1"/>
      <c r="USR173" s="1"/>
      <c r="USS173" s="1"/>
      <c r="UST173" s="1"/>
      <c r="USU173" s="1"/>
      <c r="USV173" s="1"/>
      <c r="USW173" s="1"/>
      <c r="USX173" s="1"/>
      <c r="USY173" s="1"/>
      <c r="USZ173" s="1"/>
      <c r="UTA173" s="1"/>
      <c r="UTB173" s="1"/>
      <c r="UTC173" s="1"/>
      <c r="UTD173" s="1"/>
      <c r="UTE173" s="1"/>
      <c r="UTF173" s="1"/>
      <c r="UTG173" s="1"/>
      <c r="UTH173" s="1"/>
      <c r="UTI173" s="1"/>
      <c r="UTJ173" s="1"/>
      <c r="UTK173" s="1"/>
      <c r="UTL173" s="1"/>
      <c r="UTM173" s="1"/>
      <c r="UTN173" s="1"/>
      <c r="UTO173" s="1"/>
      <c r="UTP173" s="1"/>
      <c r="UTQ173" s="1"/>
      <c r="UTR173" s="1"/>
      <c r="UTS173" s="1"/>
      <c r="UTT173" s="1"/>
      <c r="UTU173" s="1"/>
      <c r="UTV173" s="1"/>
      <c r="UTW173" s="1"/>
      <c r="UTX173" s="1"/>
      <c r="UTY173" s="1"/>
      <c r="UTZ173" s="1"/>
      <c r="UUA173" s="1"/>
      <c r="UUB173" s="1"/>
      <c r="UUC173" s="1"/>
      <c r="UUD173" s="1"/>
      <c r="UUE173" s="1"/>
      <c r="UUF173" s="1"/>
      <c r="UUG173" s="1"/>
      <c r="UUH173" s="1"/>
      <c r="UUI173" s="1"/>
      <c r="UUJ173" s="1"/>
      <c r="UUK173" s="1"/>
      <c r="UUL173" s="1"/>
      <c r="UUM173" s="1"/>
      <c r="UUN173" s="1"/>
      <c r="UUO173" s="1"/>
      <c r="UUP173" s="1"/>
      <c r="UUQ173" s="1"/>
      <c r="UUR173" s="1"/>
      <c r="UUS173" s="1"/>
      <c r="UUT173" s="1"/>
      <c r="UUU173" s="1"/>
      <c r="UUV173" s="1"/>
      <c r="UUW173" s="1"/>
      <c r="UUX173" s="1"/>
      <c r="UUY173" s="1"/>
      <c r="UUZ173" s="1"/>
      <c r="UVA173" s="1"/>
      <c r="UVB173" s="1"/>
      <c r="UVC173" s="1"/>
      <c r="UVD173" s="1"/>
      <c r="UVE173" s="1"/>
      <c r="UVF173" s="1"/>
      <c r="UVG173" s="1"/>
      <c r="UVH173" s="1"/>
      <c r="UVI173" s="1"/>
      <c r="UVJ173" s="1"/>
      <c r="UVK173" s="1"/>
      <c r="UVL173" s="1"/>
      <c r="UVM173" s="1"/>
      <c r="UVN173" s="1"/>
      <c r="UVO173" s="1"/>
      <c r="UVP173" s="1"/>
      <c r="UVQ173" s="1"/>
      <c r="UVR173" s="1"/>
      <c r="UVS173" s="1"/>
      <c r="UVT173" s="1"/>
      <c r="UVU173" s="1"/>
      <c r="UVV173" s="1"/>
      <c r="UVW173" s="1"/>
      <c r="UVX173" s="1"/>
      <c r="UVY173" s="1"/>
      <c r="UVZ173" s="1"/>
      <c r="UWA173" s="1"/>
      <c r="UWB173" s="1"/>
      <c r="UWC173" s="1"/>
      <c r="UWD173" s="1"/>
      <c r="UWE173" s="1"/>
      <c r="UWF173" s="1"/>
      <c r="UWG173" s="1"/>
      <c r="UWH173" s="1"/>
      <c r="UWI173" s="1"/>
      <c r="UWJ173" s="1"/>
      <c r="UWK173" s="1"/>
      <c r="UWL173" s="1"/>
      <c r="UWM173" s="1"/>
      <c r="UWN173" s="1"/>
      <c r="UWO173" s="1"/>
      <c r="UWP173" s="1"/>
      <c r="UWQ173" s="1"/>
      <c r="UWR173" s="1"/>
      <c r="UWS173" s="1"/>
      <c r="UWT173" s="1"/>
      <c r="UWU173" s="1"/>
      <c r="UWV173" s="1"/>
      <c r="UWW173" s="1"/>
      <c r="UWX173" s="1"/>
      <c r="UWY173" s="1"/>
      <c r="UWZ173" s="1"/>
      <c r="UXA173" s="1"/>
      <c r="UXB173" s="1"/>
      <c r="UXC173" s="1"/>
      <c r="UXD173" s="1"/>
      <c r="UXE173" s="1"/>
      <c r="UXF173" s="1"/>
      <c r="UXG173" s="1"/>
      <c r="UXH173" s="1"/>
      <c r="UXI173" s="1"/>
      <c r="UXJ173" s="1"/>
      <c r="UXK173" s="1"/>
      <c r="UXL173" s="1"/>
      <c r="UXM173" s="1"/>
      <c r="UXN173" s="1"/>
      <c r="UXO173" s="1"/>
      <c r="UXP173" s="1"/>
      <c r="UXQ173" s="1"/>
      <c r="UXR173" s="1"/>
      <c r="UXS173" s="1"/>
      <c r="UXT173" s="1"/>
      <c r="UXU173" s="1"/>
      <c r="UXV173" s="1"/>
      <c r="UXW173" s="1"/>
      <c r="UXX173" s="1"/>
      <c r="UXY173" s="1"/>
      <c r="UXZ173" s="1"/>
      <c r="UYA173" s="1"/>
      <c r="UYB173" s="1"/>
      <c r="UYC173" s="1"/>
      <c r="UYD173" s="1"/>
      <c r="UYE173" s="1"/>
      <c r="UYF173" s="1"/>
      <c r="UYG173" s="1"/>
      <c r="UYH173" s="1"/>
      <c r="UYI173" s="1"/>
      <c r="UYJ173" s="1"/>
      <c r="UYK173" s="1"/>
      <c r="UYL173" s="1"/>
      <c r="UYM173" s="1"/>
      <c r="UYN173" s="1"/>
      <c r="UYO173" s="1"/>
      <c r="UYP173" s="1"/>
      <c r="UYQ173" s="1"/>
      <c r="UYR173" s="1"/>
      <c r="UYS173" s="1"/>
      <c r="UYT173" s="1"/>
      <c r="UYU173" s="1"/>
      <c r="UYV173" s="1"/>
      <c r="UYW173" s="1"/>
      <c r="UYX173" s="1"/>
      <c r="UYY173" s="1"/>
      <c r="UYZ173" s="1"/>
      <c r="UZA173" s="1"/>
      <c r="UZB173" s="1"/>
      <c r="UZC173" s="1"/>
      <c r="UZD173" s="1"/>
      <c r="UZE173" s="1"/>
      <c r="UZF173" s="1"/>
      <c r="UZG173" s="1"/>
      <c r="UZH173" s="1"/>
      <c r="UZI173" s="1"/>
      <c r="UZJ173" s="1"/>
      <c r="UZK173" s="1"/>
      <c r="UZL173" s="1"/>
      <c r="UZM173" s="1"/>
      <c r="UZN173" s="1"/>
      <c r="UZO173" s="1"/>
      <c r="UZP173" s="1"/>
      <c r="UZQ173" s="1"/>
      <c r="UZR173" s="1"/>
      <c r="UZS173" s="1"/>
      <c r="UZT173" s="1"/>
      <c r="UZU173" s="1"/>
      <c r="UZV173" s="1"/>
      <c r="UZW173" s="1"/>
      <c r="UZX173" s="1"/>
      <c r="UZY173" s="1"/>
      <c r="UZZ173" s="1"/>
      <c r="VAA173" s="1"/>
      <c r="VAB173" s="1"/>
      <c r="VAC173" s="1"/>
      <c r="VAD173" s="1"/>
      <c r="VAE173" s="1"/>
      <c r="VAF173" s="1"/>
      <c r="VAG173" s="1"/>
      <c r="VAH173" s="1"/>
      <c r="VAI173" s="1"/>
      <c r="VAJ173" s="1"/>
      <c r="VAK173" s="1"/>
      <c r="VAL173" s="1"/>
      <c r="VAM173" s="1"/>
      <c r="VAN173" s="1"/>
      <c r="VAO173" s="1"/>
      <c r="VAP173" s="1"/>
      <c r="VAQ173" s="1"/>
      <c r="VAR173" s="1"/>
      <c r="VAS173" s="1"/>
      <c r="VAT173" s="1"/>
      <c r="VAU173" s="1"/>
      <c r="VAV173" s="1"/>
      <c r="VAW173" s="1"/>
      <c r="VAX173" s="1"/>
      <c r="VAY173" s="1"/>
      <c r="VAZ173" s="1"/>
      <c r="VBA173" s="1"/>
      <c r="VBB173" s="1"/>
      <c r="VBC173" s="1"/>
      <c r="VBD173" s="1"/>
      <c r="VBE173" s="1"/>
      <c r="VBF173" s="1"/>
      <c r="VBG173" s="1"/>
      <c r="VBH173" s="1"/>
      <c r="VBI173" s="1"/>
      <c r="VBJ173" s="1"/>
      <c r="VBK173" s="1"/>
      <c r="VBL173" s="1"/>
      <c r="VBM173" s="1"/>
      <c r="VBN173" s="1"/>
      <c r="VBO173" s="1"/>
      <c r="VBP173" s="1"/>
      <c r="VBQ173" s="1"/>
      <c r="VBR173" s="1"/>
      <c r="VBS173" s="1"/>
      <c r="VBT173" s="1"/>
      <c r="VBU173" s="1"/>
      <c r="VBV173" s="1"/>
      <c r="VBW173" s="1"/>
      <c r="VBX173" s="1"/>
      <c r="VBY173" s="1"/>
      <c r="VBZ173" s="1"/>
      <c r="VCA173" s="1"/>
      <c r="VCB173" s="1"/>
      <c r="VCC173" s="1"/>
      <c r="VCD173" s="1"/>
      <c r="VCE173" s="1"/>
      <c r="VCF173" s="1"/>
      <c r="VCG173" s="1"/>
      <c r="VCH173" s="1"/>
      <c r="VCI173" s="1"/>
      <c r="VCJ173" s="1"/>
      <c r="VCK173" s="1"/>
      <c r="VCL173" s="1"/>
      <c r="VCM173" s="1"/>
      <c r="VCN173" s="1"/>
      <c r="VCO173" s="1"/>
      <c r="VCP173" s="1"/>
      <c r="VCQ173" s="1"/>
      <c r="VCR173" s="1"/>
      <c r="VCS173" s="1"/>
      <c r="VCT173" s="1"/>
      <c r="VCU173" s="1"/>
      <c r="VCV173" s="1"/>
      <c r="VCW173" s="1"/>
      <c r="VCX173" s="1"/>
      <c r="VCY173" s="1"/>
      <c r="VCZ173" s="1"/>
      <c r="VDA173" s="1"/>
      <c r="VDB173" s="1"/>
      <c r="VDC173" s="1"/>
      <c r="VDD173" s="1"/>
      <c r="VDE173" s="1"/>
      <c r="VDF173" s="1"/>
      <c r="VDG173" s="1"/>
      <c r="VDH173" s="1"/>
      <c r="VDI173" s="1"/>
      <c r="VDJ173" s="1"/>
      <c r="VDK173" s="1"/>
      <c r="VDL173" s="1"/>
      <c r="VDM173" s="1"/>
      <c r="VDN173" s="1"/>
      <c r="VDO173" s="1"/>
      <c r="VDP173" s="1"/>
      <c r="VDQ173" s="1"/>
      <c r="VDR173" s="1"/>
      <c r="VDS173" s="1"/>
      <c r="VDT173" s="1"/>
      <c r="VDU173" s="1"/>
      <c r="VDV173" s="1"/>
      <c r="VDW173" s="1"/>
      <c r="VDX173" s="1"/>
      <c r="VDY173" s="1"/>
      <c r="VDZ173" s="1"/>
      <c r="VEA173" s="1"/>
      <c r="VEB173" s="1"/>
      <c r="VEC173" s="1"/>
      <c r="VED173" s="1"/>
      <c r="VEE173" s="1"/>
      <c r="VEF173" s="1"/>
      <c r="VEG173" s="1"/>
      <c r="VEH173" s="1"/>
      <c r="VEI173" s="1"/>
      <c r="VEJ173" s="1"/>
      <c r="VEK173" s="1"/>
      <c r="VEL173" s="1"/>
      <c r="VEM173" s="1"/>
      <c r="VEN173" s="1"/>
      <c r="VEO173" s="1"/>
      <c r="VEP173" s="1"/>
      <c r="VEQ173" s="1"/>
      <c r="VER173" s="1"/>
      <c r="VES173" s="1"/>
      <c r="VET173" s="1"/>
      <c r="VEU173" s="1"/>
      <c r="VEV173" s="1"/>
      <c r="VEW173" s="1"/>
      <c r="VEX173" s="1"/>
      <c r="VEY173" s="1"/>
      <c r="VEZ173" s="1"/>
      <c r="VFA173" s="1"/>
      <c r="VFB173" s="1"/>
      <c r="VFC173" s="1"/>
      <c r="VFD173" s="1"/>
      <c r="VFE173" s="1"/>
      <c r="VFF173" s="1"/>
      <c r="VFG173" s="1"/>
      <c r="VFH173" s="1"/>
      <c r="VFI173" s="1"/>
      <c r="VFJ173" s="1"/>
      <c r="VFK173" s="1"/>
      <c r="VFL173" s="1"/>
      <c r="VFM173" s="1"/>
      <c r="VFN173" s="1"/>
      <c r="VFO173" s="1"/>
      <c r="VFP173" s="1"/>
      <c r="VFQ173" s="1"/>
      <c r="VFR173" s="1"/>
      <c r="VFS173" s="1"/>
      <c r="VFT173" s="1"/>
      <c r="VFU173" s="1"/>
      <c r="VFV173" s="1"/>
      <c r="VFW173" s="1"/>
      <c r="VFX173" s="1"/>
      <c r="VFY173" s="1"/>
      <c r="VFZ173" s="1"/>
      <c r="VGA173" s="1"/>
      <c r="VGB173" s="1"/>
      <c r="VGC173" s="1"/>
      <c r="VGD173" s="1"/>
      <c r="VGE173" s="1"/>
      <c r="VGF173" s="1"/>
      <c r="VGG173" s="1"/>
      <c r="VGH173" s="1"/>
      <c r="VGI173" s="1"/>
      <c r="VGJ173" s="1"/>
      <c r="VGK173" s="1"/>
      <c r="VGL173" s="1"/>
      <c r="VGM173" s="1"/>
      <c r="VGN173" s="1"/>
      <c r="VGO173" s="1"/>
      <c r="VGP173" s="1"/>
      <c r="VGQ173" s="1"/>
      <c r="VGR173" s="1"/>
      <c r="VGS173" s="1"/>
      <c r="VGT173" s="1"/>
      <c r="VGU173" s="1"/>
      <c r="VGV173" s="1"/>
      <c r="VGW173" s="1"/>
      <c r="VGX173" s="1"/>
      <c r="VGY173" s="1"/>
      <c r="VGZ173" s="1"/>
      <c r="VHA173" s="1"/>
      <c r="VHB173" s="1"/>
      <c r="VHC173" s="1"/>
      <c r="VHD173" s="1"/>
      <c r="VHE173" s="1"/>
      <c r="VHF173" s="1"/>
      <c r="VHG173" s="1"/>
      <c r="VHH173" s="1"/>
      <c r="VHI173" s="1"/>
      <c r="VHJ173" s="1"/>
      <c r="VHK173" s="1"/>
      <c r="VHL173" s="1"/>
      <c r="VHM173" s="1"/>
      <c r="VHN173" s="1"/>
      <c r="VHO173" s="1"/>
      <c r="VHP173" s="1"/>
      <c r="VHQ173" s="1"/>
      <c r="VHR173" s="1"/>
      <c r="VHS173" s="1"/>
      <c r="VHT173" s="1"/>
      <c r="VHU173" s="1"/>
      <c r="VHV173" s="1"/>
      <c r="VHW173" s="1"/>
      <c r="VHX173" s="1"/>
      <c r="VHY173" s="1"/>
      <c r="VHZ173" s="1"/>
      <c r="VIA173" s="1"/>
      <c r="VIB173" s="1"/>
      <c r="VIC173" s="1"/>
      <c r="VID173" s="1"/>
      <c r="VIE173" s="1"/>
      <c r="VIF173" s="1"/>
      <c r="VIG173" s="1"/>
      <c r="VIH173" s="1"/>
      <c r="VII173" s="1"/>
      <c r="VIJ173" s="1"/>
      <c r="VIK173" s="1"/>
      <c r="VIL173" s="1"/>
      <c r="VIM173" s="1"/>
      <c r="VIN173" s="1"/>
      <c r="VIO173" s="1"/>
      <c r="VIP173" s="1"/>
      <c r="VIQ173" s="1"/>
      <c r="VIR173" s="1"/>
      <c r="VIS173" s="1"/>
      <c r="VIT173" s="1"/>
      <c r="VIU173" s="1"/>
      <c r="VIV173" s="1"/>
      <c r="VIW173" s="1"/>
      <c r="VIX173" s="1"/>
      <c r="VIY173" s="1"/>
      <c r="VIZ173" s="1"/>
      <c r="VJA173" s="1"/>
      <c r="VJB173" s="1"/>
      <c r="VJC173" s="1"/>
      <c r="VJD173" s="1"/>
      <c r="VJE173" s="1"/>
      <c r="VJF173" s="1"/>
      <c r="VJG173" s="1"/>
      <c r="VJH173" s="1"/>
      <c r="VJI173" s="1"/>
      <c r="VJJ173" s="1"/>
      <c r="VJK173" s="1"/>
      <c r="VJL173" s="1"/>
      <c r="VJM173" s="1"/>
      <c r="VJN173" s="1"/>
      <c r="VJO173" s="1"/>
      <c r="VJP173" s="1"/>
      <c r="VJQ173" s="1"/>
      <c r="VJR173" s="1"/>
      <c r="VJS173" s="1"/>
      <c r="VJT173" s="1"/>
      <c r="VJU173" s="1"/>
      <c r="VJV173" s="1"/>
      <c r="VJW173" s="1"/>
      <c r="VJX173" s="1"/>
      <c r="VJY173" s="1"/>
      <c r="VJZ173" s="1"/>
      <c r="VKA173" s="1"/>
      <c r="VKB173" s="1"/>
      <c r="VKC173" s="1"/>
      <c r="VKD173" s="1"/>
      <c r="VKE173" s="1"/>
      <c r="VKF173" s="1"/>
      <c r="VKG173" s="1"/>
      <c r="VKH173" s="1"/>
      <c r="VKI173" s="1"/>
      <c r="VKJ173" s="1"/>
      <c r="VKK173" s="1"/>
      <c r="VKL173" s="1"/>
      <c r="VKM173" s="1"/>
      <c r="VKN173" s="1"/>
      <c r="VKO173" s="1"/>
      <c r="VKP173" s="1"/>
      <c r="VKQ173" s="1"/>
      <c r="VKR173" s="1"/>
      <c r="VKS173" s="1"/>
      <c r="VKT173" s="1"/>
      <c r="VKU173" s="1"/>
      <c r="VKV173" s="1"/>
      <c r="VKW173" s="1"/>
      <c r="VKX173" s="1"/>
      <c r="VKY173" s="1"/>
      <c r="VKZ173" s="1"/>
      <c r="VLA173" s="1"/>
      <c r="VLB173" s="1"/>
      <c r="VLC173" s="1"/>
      <c r="VLD173" s="1"/>
      <c r="VLE173" s="1"/>
      <c r="VLF173" s="1"/>
      <c r="VLG173" s="1"/>
      <c r="VLH173" s="1"/>
      <c r="VLI173" s="1"/>
      <c r="VLJ173" s="1"/>
      <c r="VLK173" s="1"/>
      <c r="VLL173" s="1"/>
      <c r="VLM173" s="1"/>
      <c r="VLN173" s="1"/>
      <c r="VLO173" s="1"/>
      <c r="VLP173" s="1"/>
      <c r="VLQ173" s="1"/>
      <c r="VLR173" s="1"/>
      <c r="VLS173" s="1"/>
      <c r="VLT173" s="1"/>
      <c r="VLU173" s="1"/>
      <c r="VLV173" s="1"/>
      <c r="VLW173" s="1"/>
      <c r="VLX173" s="1"/>
      <c r="VLY173" s="1"/>
      <c r="VLZ173" s="1"/>
      <c r="VMA173" s="1"/>
      <c r="VMB173" s="1"/>
      <c r="VMC173" s="1"/>
      <c r="VMD173" s="1"/>
      <c r="VME173" s="1"/>
      <c r="VMF173" s="1"/>
      <c r="VMG173" s="1"/>
      <c r="VMH173" s="1"/>
      <c r="VMI173" s="1"/>
      <c r="VMJ173" s="1"/>
      <c r="VMK173" s="1"/>
      <c r="VML173" s="1"/>
      <c r="VMM173" s="1"/>
      <c r="VMN173" s="1"/>
      <c r="VMO173" s="1"/>
      <c r="VMP173" s="1"/>
      <c r="VMQ173" s="1"/>
      <c r="VMR173" s="1"/>
      <c r="VMS173" s="1"/>
      <c r="VMT173" s="1"/>
      <c r="VMU173" s="1"/>
      <c r="VMV173" s="1"/>
      <c r="VMW173" s="1"/>
      <c r="VMX173" s="1"/>
      <c r="VMY173" s="1"/>
      <c r="VMZ173" s="1"/>
      <c r="VNA173" s="1"/>
      <c r="VNB173" s="1"/>
      <c r="VNC173" s="1"/>
      <c r="VND173" s="1"/>
      <c r="VNE173" s="1"/>
      <c r="VNF173" s="1"/>
      <c r="VNG173" s="1"/>
      <c r="VNH173" s="1"/>
      <c r="VNI173" s="1"/>
      <c r="VNJ173" s="1"/>
      <c r="VNK173" s="1"/>
      <c r="VNL173" s="1"/>
      <c r="VNM173" s="1"/>
      <c r="VNN173" s="1"/>
      <c r="VNO173" s="1"/>
      <c r="VNP173" s="1"/>
      <c r="VNQ173" s="1"/>
      <c r="VNR173" s="1"/>
      <c r="VNS173" s="1"/>
      <c r="VNT173" s="1"/>
      <c r="VNU173" s="1"/>
      <c r="VNV173" s="1"/>
      <c r="VNW173" s="1"/>
      <c r="VNX173" s="1"/>
      <c r="VNY173" s="1"/>
      <c r="VNZ173" s="1"/>
      <c r="VOA173" s="1"/>
      <c r="VOB173" s="1"/>
      <c r="VOC173" s="1"/>
      <c r="VOD173" s="1"/>
      <c r="VOE173" s="1"/>
      <c r="VOF173" s="1"/>
      <c r="VOG173" s="1"/>
      <c r="VOH173" s="1"/>
      <c r="VOI173" s="1"/>
      <c r="VOJ173" s="1"/>
      <c r="VOK173" s="1"/>
      <c r="VOL173" s="1"/>
      <c r="VOM173" s="1"/>
      <c r="VON173" s="1"/>
      <c r="VOO173" s="1"/>
      <c r="VOP173" s="1"/>
      <c r="VOQ173" s="1"/>
      <c r="VOR173" s="1"/>
      <c r="VOS173" s="1"/>
      <c r="VOT173" s="1"/>
      <c r="VOU173" s="1"/>
      <c r="VOV173" s="1"/>
      <c r="VOW173" s="1"/>
      <c r="VOX173" s="1"/>
      <c r="VOY173" s="1"/>
      <c r="VOZ173" s="1"/>
      <c r="VPA173" s="1"/>
      <c r="VPB173" s="1"/>
      <c r="VPC173" s="1"/>
      <c r="VPD173" s="1"/>
      <c r="VPE173" s="1"/>
      <c r="VPF173" s="1"/>
      <c r="VPG173" s="1"/>
      <c r="VPH173" s="1"/>
      <c r="VPI173" s="1"/>
      <c r="VPJ173" s="1"/>
      <c r="VPK173" s="1"/>
      <c r="VPL173" s="1"/>
      <c r="VPM173" s="1"/>
      <c r="VPN173" s="1"/>
      <c r="VPO173" s="1"/>
      <c r="VPP173" s="1"/>
      <c r="VPQ173" s="1"/>
      <c r="VPR173" s="1"/>
      <c r="VPS173" s="1"/>
      <c r="VPT173" s="1"/>
      <c r="VPU173" s="1"/>
      <c r="VPV173" s="1"/>
      <c r="VPW173" s="1"/>
      <c r="VPX173" s="1"/>
      <c r="VPY173" s="1"/>
      <c r="VPZ173" s="1"/>
      <c r="VQA173" s="1"/>
      <c r="VQB173" s="1"/>
      <c r="VQC173" s="1"/>
      <c r="VQD173" s="1"/>
      <c r="VQE173" s="1"/>
      <c r="VQF173" s="1"/>
      <c r="VQG173" s="1"/>
      <c r="VQH173" s="1"/>
      <c r="VQI173" s="1"/>
      <c r="VQJ173" s="1"/>
      <c r="VQK173" s="1"/>
      <c r="VQL173" s="1"/>
      <c r="VQM173" s="1"/>
      <c r="VQN173" s="1"/>
      <c r="VQO173" s="1"/>
      <c r="VQP173" s="1"/>
      <c r="VQQ173" s="1"/>
      <c r="VQR173" s="1"/>
      <c r="VQS173" s="1"/>
      <c r="VQT173" s="1"/>
      <c r="VQU173" s="1"/>
      <c r="VQV173" s="1"/>
      <c r="VQW173" s="1"/>
      <c r="VQX173" s="1"/>
      <c r="VQY173" s="1"/>
      <c r="VQZ173" s="1"/>
      <c r="VRA173" s="1"/>
      <c r="VRB173" s="1"/>
      <c r="VRC173" s="1"/>
      <c r="VRD173" s="1"/>
      <c r="VRE173" s="1"/>
      <c r="VRF173" s="1"/>
      <c r="VRG173" s="1"/>
      <c r="VRH173" s="1"/>
      <c r="VRI173" s="1"/>
      <c r="VRJ173" s="1"/>
      <c r="VRK173" s="1"/>
      <c r="VRL173" s="1"/>
      <c r="VRM173" s="1"/>
      <c r="VRN173" s="1"/>
      <c r="VRO173" s="1"/>
      <c r="VRP173" s="1"/>
      <c r="VRQ173" s="1"/>
      <c r="VRR173" s="1"/>
      <c r="VRS173" s="1"/>
      <c r="VRT173" s="1"/>
      <c r="VRU173" s="1"/>
      <c r="VRV173" s="1"/>
      <c r="VRW173" s="1"/>
      <c r="VRX173" s="1"/>
      <c r="VRY173" s="1"/>
      <c r="VRZ173" s="1"/>
      <c r="VSA173" s="1"/>
      <c r="VSB173" s="1"/>
      <c r="VSC173" s="1"/>
      <c r="VSD173" s="1"/>
      <c r="VSE173" s="1"/>
      <c r="VSF173" s="1"/>
      <c r="VSG173" s="1"/>
      <c r="VSH173" s="1"/>
      <c r="VSI173" s="1"/>
      <c r="VSJ173" s="1"/>
      <c r="VSK173" s="1"/>
      <c r="VSL173" s="1"/>
      <c r="VSM173" s="1"/>
      <c r="VSN173" s="1"/>
      <c r="VSO173" s="1"/>
      <c r="VSP173" s="1"/>
      <c r="VSQ173" s="1"/>
      <c r="VSR173" s="1"/>
      <c r="VSS173" s="1"/>
      <c r="VST173" s="1"/>
      <c r="VSU173" s="1"/>
      <c r="VSV173" s="1"/>
      <c r="VSW173" s="1"/>
      <c r="VSX173" s="1"/>
      <c r="VSY173" s="1"/>
      <c r="VSZ173" s="1"/>
      <c r="VTA173" s="1"/>
      <c r="VTB173" s="1"/>
      <c r="VTC173" s="1"/>
      <c r="VTD173" s="1"/>
      <c r="VTE173" s="1"/>
      <c r="VTF173" s="1"/>
      <c r="VTG173" s="1"/>
      <c r="VTH173" s="1"/>
      <c r="VTI173" s="1"/>
      <c r="VTJ173" s="1"/>
      <c r="VTK173" s="1"/>
      <c r="VTL173" s="1"/>
      <c r="VTM173" s="1"/>
      <c r="VTN173" s="1"/>
      <c r="VTO173" s="1"/>
      <c r="VTP173" s="1"/>
      <c r="VTQ173" s="1"/>
      <c r="VTR173" s="1"/>
      <c r="VTS173" s="1"/>
      <c r="VTT173" s="1"/>
      <c r="VTU173" s="1"/>
      <c r="VTV173" s="1"/>
      <c r="VTW173" s="1"/>
      <c r="VTX173" s="1"/>
      <c r="VTY173" s="1"/>
      <c r="VTZ173" s="1"/>
      <c r="VUA173" s="1"/>
      <c r="VUB173" s="1"/>
      <c r="VUC173" s="1"/>
      <c r="VUD173" s="1"/>
      <c r="VUE173" s="1"/>
      <c r="VUF173" s="1"/>
      <c r="VUG173" s="1"/>
      <c r="VUH173" s="1"/>
      <c r="VUI173" s="1"/>
      <c r="VUJ173" s="1"/>
      <c r="VUK173" s="1"/>
      <c r="VUL173" s="1"/>
      <c r="VUM173" s="1"/>
      <c r="VUN173" s="1"/>
      <c r="VUO173" s="1"/>
      <c r="VUP173" s="1"/>
      <c r="VUQ173" s="1"/>
      <c r="VUR173" s="1"/>
      <c r="VUS173" s="1"/>
      <c r="VUT173" s="1"/>
      <c r="VUU173" s="1"/>
      <c r="VUV173" s="1"/>
      <c r="VUW173" s="1"/>
      <c r="VUX173" s="1"/>
      <c r="VUY173" s="1"/>
      <c r="VUZ173" s="1"/>
      <c r="VVA173" s="1"/>
      <c r="VVB173" s="1"/>
      <c r="VVC173" s="1"/>
      <c r="VVD173" s="1"/>
      <c r="VVE173" s="1"/>
      <c r="VVF173" s="1"/>
      <c r="VVG173" s="1"/>
      <c r="VVH173" s="1"/>
      <c r="VVI173" s="1"/>
      <c r="VVJ173" s="1"/>
      <c r="VVK173" s="1"/>
      <c r="VVL173" s="1"/>
      <c r="VVM173" s="1"/>
      <c r="VVN173" s="1"/>
      <c r="VVO173" s="1"/>
      <c r="VVP173" s="1"/>
      <c r="VVQ173" s="1"/>
      <c r="VVR173" s="1"/>
      <c r="VVS173" s="1"/>
      <c r="VVT173" s="1"/>
      <c r="VVU173" s="1"/>
      <c r="VVV173" s="1"/>
      <c r="VVW173" s="1"/>
      <c r="VVX173" s="1"/>
      <c r="VVY173" s="1"/>
      <c r="VVZ173" s="1"/>
      <c r="VWA173" s="1"/>
      <c r="VWB173" s="1"/>
      <c r="VWC173" s="1"/>
      <c r="VWD173" s="1"/>
      <c r="VWE173" s="1"/>
      <c r="VWF173" s="1"/>
      <c r="VWG173" s="1"/>
      <c r="VWH173" s="1"/>
      <c r="VWI173" s="1"/>
      <c r="VWJ173" s="1"/>
      <c r="VWK173" s="1"/>
      <c r="VWL173" s="1"/>
      <c r="VWM173" s="1"/>
      <c r="VWN173" s="1"/>
      <c r="VWO173" s="1"/>
      <c r="VWP173" s="1"/>
      <c r="VWQ173" s="1"/>
      <c r="VWR173" s="1"/>
      <c r="VWS173" s="1"/>
      <c r="VWT173" s="1"/>
      <c r="VWU173" s="1"/>
      <c r="VWV173" s="1"/>
      <c r="VWW173" s="1"/>
      <c r="VWX173" s="1"/>
      <c r="VWY173" s="1"/>
      <c r="VWZ173" s="1"/>
      <c r="VXA173" s="1"/>
      <c r="VXB173" s="1"/>
      <c r="VXC173" s="1"/>
      <c r="VXD173" s="1"/>
      <c r="VXE173" s="1"/>
      <c r="VXF173" s="1"/>
      <c r="VXG173" s="1"/>
      <c r="VXH173" s="1"/>
      <c r="VXI173" s="1"/>
      <c r="VXJ173" s="1"/>
      <c r="VXK173" s="1"/>
      <c r="VXL173" s="1"/>
      <c r="VXM173" s="1"/>
      <c r="VXN173" s="1"/>
      <c r="VXO173" s="1"/>
      <c r="VXP173" s="1"/>
      <c r="VXQ173" s="1"/>
      <c r="VXR173" s="1"/>
      <c r="VXS173" s="1"/>
      <c r="VXT173" s="1"/>
      <c r="VXU173" s="1"/>
      <c r="VXV173" s="1"/>
      <c r="VXW173" s="1"/>
      <c r="VXX173" s="1"/>
      <c r="VXY173" s="1"/>
      <c r="VXZ173" s="1"/>
      <c r="VYA173" s="1"/>
      <c r="VYB173" s="1"/>
      <c r="VYC173" s="1"/>
      <c r="VYD173" s="1"/>
      <c r="VYE173" s="1"/>
      <c r="VYF173" s="1"/>
      <c r="VYG173" s="1"/>
      <c r="VYH173" s="1"/>
      <c r="VYI173" s="1"/>
      <c r="VYJ173" s="1"/>
      <c r="VYK173" s="1"/>
      <c r="VYL173" s="1"/>
      <c r="VYM173" s="1"/>
      <c r="VYN173" s="1"/>
      <c r="VYO173" s="1"/>
      <c r="VYP173" s="1"/>
      <c r="VYQ173" s="1"/>
      <c r="VYR173" s="1"/>
      <c r="VYS173" s="1"/>
      <c r="VYT173" s="1"/>
      <c r="VYU173" s="1"/>
      <c r="VYV173" s="1"/>
      <c r="VYW173" s="1"/>
      <c r="VYX173" s="1"/>
      <c r="VYY173" s="1"/>
      <c r="VYZ173" s="1"/>
      <c r="VZA173" s="1"/>
      <c r="VZB173" s="1"/>
      <c r="VZC173" s="1"/>
      <c r="VZD173" s="1"/>
      <c r="VZE173" s="1"/>
      <c r="VZF173" s="1"/>
      <c r="VZG173" s="1"/>
      <c r="VZH173" s="1"/>
      <c r="VZI173" s="1"/>
      <c r="VZJ173" s="1"/>
      <c r="VZK173" s="1"/>
      <c r="VZL173" s="1"/>
      <c r="VZM173" s="1"/>
      <c r="VZN173" s="1"/>
      <c r="VZO173" s="1"/>
      <c r="VZP173" s="1"/>
      <c r="VZQ173" s="1"/>
      <c r="VZR173" s="1"/>
      <c r="VZS173" s="1"/>
      <c r="VZT173" s="1"/>
      <c r="VZU173" s="1"/>
      <c r="VZV173" s="1"/>
      <c r="VZW173" s="1"/>
      <c r="VZX173" s="1"/>
      <c r="VZY173" s="1"/>
      <c r="VZZ173" s="1"/>
      <c r="WAA173" s="1"/>
      <c r="WAB173" s="1"/>
      <c r="WAC173" s="1"/>
      <c r="WAD173" s="1"/>
      <c r="WAE173" s="1"/>
      <c r="WAF173" s="1"/>
      <c r="WAG173" s="1"/>
      <c r="WAH173" s="1"/>
      <c r="WAI173" s="1"/>
      <c r="WAJ173" s="1"/>
      <c r="WAK173" s="1"/>
      <c r="WAL173" s="1"/>
      <c r="WAM173" s="1"/>
      <c r="WAN173" s="1"/>
      <c r="WAO173" s="1"/>
      <c r="WAP173" s="1"/>
      <c r="WAQ173" s="1"/>
      <c r="WAR173" s="1"/>
      <c r="WAS173" s="1"/>
      <c r="WAT173" s="1"/>
      <c r="WAU173" s="1"/>
      <c r="WAV173" s="1"/>
      <c r="WAW173" s="1"/>
      <c r="WAX173" s="1"/>
      <c r="WAY173" s="1"/>
      <c r="WAZ173" s="1"/>
      <c r="WBA173" s="1"/>
      <c r="WBB173" s="1"/>
      <c r="WBC173" s="1"/>
      <c r="WBD173" s="1"/>
      <c r="WBE173" s="1"/>
      <c r="WBF173" s="1"/>
      <c r="WBG173" s="1"/>
      <c r="WBH173" s="1"/>
      <c r="WBI173" s="1"/>
      <c r="WBJ173" s="1"/>
      <c r="WBK173" s="1"/>
      <c r="WBL173" s="1"/>
      <c r="WBM173" s="1"/>
      <c r="WBN173" s="1"/>
      <c r="WBO173" s="1"/>
      <c r="WBP173" s="1"/>
      <c r="WBQ173" s="1"/>
      <c r="WBR173" s="1"/>
      <c r="WBS173" s="1"/>
      <c r="WBT173" s="1"/>
      <c r="WBU173" s="1"/>
      <c r="WBV173" s="1"/>
      <c r="WBW173" s="1"/>
      <c r="WBX173" s="1"/>
      <c r="WBY173" s="1"/>
      <c r="WBZ173" s="1"/>
      <c r="WCA173" s="1"/>
      <c r="WCB173" s="1"/>
      <c r="WCC173" s="1"/>
      <c r="WCD173" s="1"/>
      <c r="WCE173" s="1"/>
      <c r="WCF173" s="1"/>
      <c r="WCG173" s="1"/>
      <c r="WCH173" s="1"/>
      <c r="WCI173" s="1"/>
      <c r="WCJ173" s="1"/>
      <c r="WCK173" s="1"/>
      <c r="WCL173" s="1"/>
      <c r="WCM173" s="1"/>
      <c r="WCN173" s="1"/>
      <c r="WCO173" s="1"/>
      <c r="WCP173" s="1"/>
      <c r="WCQ173" s="1"/>
      <c r="WCR173" s="1"/>
      <c r="WCS173" s="1"/>
      <c r="WCT173" s="1"/>
      <c r="WCU173" s="1"/>
      <c r="WCV173" s="1"/>
      <c r="WCW173" s="1"/>
      <c r="WCX173" s="1"/>
      <c r="WCY173" s="1"/>
      <c r="WCZ173" s="1"/>
      <c r="WDA173" s="1"/>
      <c r="WDB173" s="1"/>
      <c r="WDC173" s="1"/>
      <c r="WDD173" s="1"/>
      <c r="WDE173" s="1"/>
      <c r="WDF173" s="1"/>
      <c r="WDG173" s="1"/>
      <c r="WDH173" s="1"/>
      <c r="WDI173" s="1"/>
      <c r="WDJ173" s="1"/>
      <c r="WDK173" s="1"/>
      <c r="WDL173" s="1"/>
      <c r="WDM173" s="1"/>
      <c r="WDN173" s="1"/>
      <c r="WDO173" s="1"/>
      <c r="WDP173" s="1"/>
      <c r="WDQ173" s="1"/>
      <c r="WDR173" s="1"/>
      <c r="WDS173" s="1"/>
      <c r="WDT173" s="1"/>
      <c r="WDU173" s="1"/>
      <c r="WDV173" s="1"/>
      <c r="WDW173" s="1"/>
      <c r="WDX173" s="1"/>
      <c r="WDY173" s="1"/>
      <c r="WDZ173" s="1"/>
      <c r="WEA173" s="1"/>
      <c r="WEB173" s="1"/>
      <c r="WEC173" s="1"/>
      <c r="WED173" s="1"/>
      <c r="WEE173" s="1"/>
      <c r="WEF173" s="1"/>
      <c r="WEG173" s="1"/>
      <c r="WEH173" s="1"/>
      <c r="WEI173" s="1"/>
      <c r="WEJ173" s="1"/>
      <c r="WEK173" s="1"/>
      <c r="WEL173" s="1"/>
      <c r="WEM173" s="1"/>
      <c r="WEN173" s="1"/>
      <c r="WEO173" s="1"/>
      <c r="WEP173" s="1"/>
      <c r="WEQ173" s="1"/>
      <c r="WER173" s="1"/>
      <c r="WES173" s="1"/>
      <c r="WET173" s="1"/>
      <c r="WEU173" s="1"/>
      <c r="WEV173" s="1"/>
      <c r="WEW173" s="1"/>
      <c r="WEX173" s="1"/>
      <c r="WEY173" s="1"/>
      <c r="WEZ173" s="1"/>
      <c r="WFA173" s="1"/>
      <c r="WFB173" s="1"/>
      <c r="WFC173" s="1"/>
      <c r="WFD173" s="1"/>
      <c r="WFE173" s="1"/>
      <c r="WFF173" s="1"/>
      <c r="WFG173" s="1"/>
      <c r="WFH173" s="1"/>
      <c r="WFI173" s="1"/>
      <c r="WFJ173" s="1"/>
      <c r="WFK173" s="1"/>
      <c r="WFL173" s="1"/>
      <c r="WFM173" s="1"/>
      <c r="WFN173" s="1"/>
      <c r="WFO173" s="1"/>
      <c r="WFP173" s="1"/>
      <c r="WFQ173" s="1"/>
      <c r="WFR173" s="1"/>
      <c r="WFS173" s="1"/>
      <c r="WFT173" s="1"/>
      <c r="WFU173" s="1"/>
      <c r="WFV173" s="1"/>
      <c r="WFW173" s="1"/>
      <c r="WFX173" s="1"/>
      <c r="WFY173" s="1"/>
      <c r="WFZ173" s="1"/>
      <c r="WGA173" s="1"/>
      <c r="WGB173" s="1"/>
      <c r="WGC173" s="1"/>
      <c r="WGD173" s="1"/>
      <c r="WGE173" s="1"/>
      <c r="WGF173" s="1"/>
      <c r="WGG173" s="1"/>
      <c r="WGH173" s="1"/>
      <c r="WGI173" s="1"/>
      <c r="WGJ173" s="1"/>
      <c r="WGK173" s="1"/>
      <c r="WGL173" s="1"/>
      <c r="WGM173" s="1"/>
      <c r="WGN173" s="1"/>
      <c r="WGO173" s="1"/>
      <c r="WGP173" s="1"/>
      <c r="WGQ173" s="1"/>
      <c r="WGR173" s="1"/>
      <c r="WGS173" s="1"/>
      <c r="WGT173" s="1"/>
      <c r="WGU173" s="1"/>
      <c r="WGV173" s="1"/>
      <c r="WGW173" s="1"/>
      <c r="WGX173" s="1"/>
      <c r="WGY173" s="1"/>
      <c r="WGZ173" s="1"/>
      <c r="WHA173" s="1"/>
      <c r="WHB173" s="1"/>
      <c r="WHC173" s="1"/>
      <c r="WHD173" s="1"/>
      <c r="WHE173" s="1"/>
      <c r="WHF173" s="1"/>
      <c r="WHG173" s="1"/>
      <c r="WHH173" s="1"/>
      <c r="WHI173" s="1"/>
      <c r="WHJ173" s="1"/>
      <c r="WHK173" s="1"/>
      <c r="WHL173" s="1"/>
      <c r="WHM173" s="1"/>
      <c r="WHN173" s="1"/>
      <c r="WHO173" s="1"/>
      <c r="WHP173" s="1"/>
      <c r="WHQ173" s="1"/>
      <c r="WHR173" s="1"/>
      <c r="WHS173" s="1"/>
      <c r="WHT173" s="1"/>
      <c r="WHU173" s="1"/>
      <c r="WHV173" s="1"/>
      <c r="WHW173" s="1"/>
      <c r="WHX173" s="1"/>
      <c r="WHY173" s="1"/>
      <c r="WHZ173" s="1"/>
      <c r="WIA173" s="1"/>
      <c r="WIB173" s="1"/>
      <c r="WIC173" s="1"/>
      <c r="WID173" s="1"/>
      <c r="WIE173" s="1"/>
      <c r="WIF173" s="1"/>
      <c r="WIG173" s="1"/>
      <c r="WIH173" s="1"/>
      <c r="WII173" s="1"/>
      <c r="WIJ173" s="1"/>
      <c r="WIK173" s="1"/>
      <c r="WIL173" s="1"/>
      <c r="WIM173" s="1"/>
      <c r="WIN173" s="1"/>
      <c r="WIO173" s="1"/>
      <c r="WIP173" s="1"/>
      <c r="WIQ173" s="1"/>
      <c r="WIR173" s="1"/>
      <c r="WIS173" s="1"/>
      <c r="WIT173" s="1"/>
      <c r="WIU173" s="1"/>
      <c r="WIV173" s="1"/>
      <c r="WIW173" s="1"/>
      <c r="WIX173" s="1"/>
      <c r="WIY173" s="1"/>
      <c r="WIZ173" s="1"/>
      <c r="WJA173" s="1"/>
      <c r="WJB173" s="1"/>
      <c r="WJC173" s="1"/>
      <c r="WJD173" s="1"/>
      <c r="WJE173" s="1"/>
      <c r="WJF173" s="1"/>
      <c r="WJG173" s="1"/>
      <c r="WJH173" s="1"/>
      <c r="WJI173" s="1"/>
      <c r="WJJ173" s="1"/>
      <c r="WJK173" s="1"/>
      <c r="WJL173" s="1"/>
      <c r="WJM173" s="1"/>
      <c r="WJN173" s="1"/>
      <c r="WJO173" s="1"/>
      <c r="WJP173" s="1"/>
      <c r="WJQ173" s="1"/>
      <c r="WJR173" s="1"/>
      <c r="WJS173" s="1"/>
      <c r="WJT173" s="1"/>
      <c r="WJU173" s="1"/>
      <c r="WJV173" s="1"/>
      <c r="WJW173" s="1"/>
      <c r="WJX173" s="1"/>
      <c r="WJY173" s="1"/>
      <c r="WJZ173" s="1"/>
      <c r="WKA173" s="1"/>
      <c r="WKB173" s="1"/>
      <c r="WKC173" s="1"/>
      <c r="WKD173" s="1"/>
      <c r="WKE173" s="1"/>
      <c r="WKF173" s="1"/>
      <c r="WKG173" s="1"/>
      <c r="WKH173" s="1"/>
      <c r="WKI173" s="1"/>
      <c r="WKJ173" s="1"/>
      <c r="WKK173" s="1"/>
      <c r="WKL173" s="1"/>
      <c r="WKM173" s="1"/>
      <c r="WKN173" s="1"/>
      <c r="WKO173" s="1"/>
      <c r="WKP173" s="1"/>
      <c r="WKQ173" s="1"/>
      <c r="WKR173" s="1"/>
      <c r="WKS173" s="1"/>
      <c r="WKT173" s="1"/>
      <c r="WKU173" s="1"/>
      <c r="WKV173" s="1"/>
      <c r="WKW173" s="1"/>
      <c r="WKX173" s="1"/>
      <c r="WKY173" s="1"/>
      <c r="WKZ173" s="1"/>
      <c r="WLA173" s="1"/>
      <c r="WLB173" s="1"/>
      <c r="WLC173" s="1"/>
      <c r="WLD173" s="1"/>
      <c r="WLE173" s="1"/>
      <c r="WLF173" s="1"/>
      <c r="WLG173" s="1"/>
      <c r="WLH173" s="1"/>
      <c r="WLI173" s="1"/>
      <c r="WLJ173" s="1"/>
      <c r="WLK173" s="1"/>
      <c r="WLL173" s="1"/>
      <c r="WLM173" s="1"/>
      <c r="WLN173" s="1"/>
      <c r="WLO173" s="1"/>
      <c r="WLP173" s="1"/>
      <c r="WLQ173" s="1"/>
      <c r="WLR173" s="1"/>
      <c r="WLS173" s="1"/>
      <c r="WLT173" s="1"/>
      <c r="WLU173" s="1"/>
      <c r="WLV173" s="1"/>
      <c r="WLW173" s="1"/>
      <c r="WLX173" s="1"/>
      <c r="WLY173" s="1"/>
      <c r="WLZ173" s="1"/>
      <c r="WMA173" s="1"/>
      <c r="WMB173" s="1"/>
      <c r="WMC173" s="1"/>
      <c r="WMD173" s="1"/>
      <c r="WME173" s="1"/>
      <c r="WMF173" s="1"/>
      <c r="WMG173" s="1"/>
      <c r="WMH173" s="1"/>
      <c r="WMI173" s="1"/>
      <c r="WMJ173" s="1"/>
      <c r="WMK173" s="1"/>
      <c r="WML173" s="1"/>
      <c r="WMM173" s="1"/>
      <c r="WMN173" s="1"/>
      <c r="WMO173" s="1"/>
      <c r="WMP173" s="1"/>
      <c r="WMQ173" s="1"/>
      <c r="WMR173" s="1"/>
      <c r="WMS173" s="1"/>
      <c r="WMT173" s="1"/>
      <c r="WMU173" s="1"/>
      <c r="WMV173" s="1"/>
      <c r="WMW173" s="1"/>
      <c r="WMX173" s="1"/>
      <c r="WMY173" s="1"/>
      <c r="WMZ173" s="1"/>
      <c r="WNA173" s="1"/>
      <c r="WNB173" s="1"/>
      <c r="WNC173" s="1"/>
      <c r="WND173" s="1"/>
      <c r="WNE173" s="1"/>
      <c r="WNF173" s="1"/>
      <c r="WNG173" s="1"/>
      <c r="WNH173" s="1"/>
      <c r="WNI173" s="1"/>
      <c r="WNJ173" s="1"/>
      <c r="WNK173" s="1"/>
      <c r="WNL173" s="1"/>
      <c r="WNM173" s="1"/>
      <c r="WNN173" s="1"/>
      <c r="WNO173" s="1"/>
      <c r="WNP173" s="1"/>
      <c r="WNQ173" s="1"/>
      <c r="WNR173" s="1"/>
      <c r="WNS173" s="1"/>
      <c r="WNT173" s="1"/>
      <c r="WNU173" s="1"/>
      <c r="WNV173" s="1"/>
      <c r="WNW173" s="1"/>
      <c r="WNX173" s="1"/>
      <c r="WNY173" s="1"/>
      <c r="WNZ173" s="1"/>
      <c r="WOA173" s="1"/>
      <c r="WOB173" s="1"/>
      <c r="WOC173" s="1"/>
      <c r="WOD173" s="1"/>
      <c r="WOE173" s="1"/>
      <c r="WOF173" s="1"/>
      <c r="WOG173" s="1"/>
      <c r="WOH173" s="1"/>
      <c r="WOI173" s="1"/>
      <c r="WOJ173" s="1"/>
      <c r="WOK173" s="1"/>
      <c r="WOL173" s="1"/>
      <c r="WOM173" s="1"/>
      <c r="WON173" s="1"/>
      <c r="WOO173" s="1"/>
      <c r="WOP173" s="1"/>
      <c r="WOQ173" s="1"/>
      <c r="WOR173" s="1"/>
      <c r="WOS173" s="1"/>
      <c r="WOT173" s="1"/>
      <c r="WOU173" s="1"/>
      <c r="WOV173" s="1"/>
      <c r="WOW173" s="1"/>
      <c r="WOX173" s="1"/>
      <c r="WOY173" s="1"/>
      <c r="WOZ173" s="1"/>
      <c r="WPA173" s="1"/>
      <c r="WPB173" s="1"/>
      <c r="WPC173" s="1"/>
      <c r="WPD173" s="1"/>
      <c r="WPE173" s="1"/>
      <c r="WPF173" s="1"/>
      <c r="WPG173" s="1"/>
      <c r="WPH173" s="1"/>
      <c r="WPI173" s="1"/>
      <c r="WPJ173" s="1"/>
      <c r="WPK173" s="1"/>
      <c r="WPL173" s="1"/>
      <c r="WPM173" s="1"/>
      <c r="WPN173" s="1"/>
      <c r="WPO173" s="1"/>
      <c r="WPP173" s="1"/>
      <c r="WPQ173" s="1"/>
      <c r="WPR173" s="1"/>
      <c r="WPS173" s="1"/>
      <c r="WPT173" s="1"/>
      <c r="WPU173" s="1"/>
      <c r="WPV173" s="1"/>
      <c r="WPW173" s="1"/>
      <c r="WPX173" s="1"/>
      <c r="WPY173" s="1"/>
      <c r="WPZ173" s="1"/>
      <c r="WQA173" s="1"/>
      <c r="WQB173" s="1"/>
      <c r="WQC173" s="1"/>
      <c r="WQD173" s="1"/>
      <c r="WQE173" s="1"/>
      <c r="WQF173" s="1"/>
      <c r="WQG173" s="1"/>
      <c r="WQH173" s="1"/>
      <c r="WQI173" s="1"/>
      <c r="WQJ173" s="1"/>
      <c r="WQK173" s="1"/>
      <c r="WQL173" s="1"/>
      <c r="WQM173" s="1"/>
      <c r="WQN173" s="1"/>
      <c r="WQO173" s="1"/>
      <c r="WQP173" s="1"/>
      <c r="WQQ173" s="1"/>
      <c r="WQR173" s="1"/>
      <c r="WQS173" s="1"/>
      <c r="WQT173" s="1"/>
      <c r="WQU173" s="1"/>
      <c r="WQV173" s="1"/>
      <c r="WQW173" s="1"/>
      <c r="WQX173" s="1"/>
      <c r="WQY173" s="1"/>
      <c r="WQZ173" s="1"/>
      <c r="WRA173" s="1"/>
      <c r="WRB173" s="1"/>
      <c r="WRC173" s="1"/>
      <c r="WRD173" s="1"/>
      <c r="WRE173" s="1"/>
      <c r="WRF173" s="1"/>
      <c r="WRG173" s="1"/>
      <c r="WRH173" s="1"/>
      <c r="WRI173" s="1"/>
      <c r="WRJ173" s="1"/>
      <c r="WRK173" s="1"/>
      <c r="WRL173" s="1"/>
      <c r="WRM173" s="1"/>
      <c r="WRN173" s="1"/>
      <c r="WRO173" s="1"/>
      <c r="WRP173" s="1"/>
      <c r="WRQ173" s="1"/>
      <c r="WRR173" s="1"/>
      <c r="WRS173" s="1"/>
      <c r="WRT173" s="1"/>
      <c r="WRU173" s="1"/>
      <c r="WRV173" s="1"/>
      <c r="WRW173" s="1"/>
      <c r="WRX173" s="1"/>
      <c r="WRY173" s="1"/>
      <c r="WRZ173" s="1"/>
      <c r="WSA173" s="1"/>
      <c r="WSB173" s="1"/>
      <c r="WSC173" s="1"/>
      <c r="WSD173" s="1"/>
      <c r="WSE173" s="1"/>
      <c r="WSF173" s="1"/>
      <c r="WSG173" s="1"/>
      <c r="WSH173" s="1"/>
      <c r="WSI173" s="1"/>
      <c r="WSJ173" s="1"/>
      <c r="WSK173" s="1"/>
      <c r="WSL173" s="1"/>
      <c r="WSM173" s="1"/>
      <c r="WSN173" s="1"/>
      <c r="WSO173" s="1"/>
      <c r="WSP173" s="1"/>
      <c r="WSQ173" s="1"/>
      <c r="WSR173" s="1"/>
      <c r="WSS173" s="1"/>
      <c r="WST173" s="1"/>
      <c r="WSU173" s="1"/>
      <c r="WSV173" s="1"/>
      <c r="WSW173" s="1"/>
      <c r="WSX173" s="1"/>
      <c r="WSY173" s="1"/>
      <c r="WSZ173" s="1"/>
      <c r="WTA173" s="1"/>
      <c r="WTB173" s="1"/>
      <c r="WTC173" s="1"/>
      <c r="WTD173" s="1"/>
      <c r="WTE173" s="1"/>
      <c r="WTF173" s="1"/>
      <c r="WTG173" s="1"/>
      <c r="WTH173" s="1"/>
      <c r="WTI173" s="1"/>
      <c r="WTJ173" s="1"/>
      <c r="WTK173" s="1"/>
      <c r="WTL173" s="1"/>
      <c r="WTM173" s="1"/>
      <c r="WTN173" s="1"/>
      <c r="WTO173" s="1"/>
      <c r="WTP173" s="1"/>
      <c r="WTQ173" s="1"/>
      <c r="WTR173" s="1"/>
      <c r="WTS173" s="1"/>
      <c r="WTT173" s="1"/>
      <c r="WTU173" s="1"/>
      <c r="WTV173" s="1"/>
      <c r="WTW173" s="1"/>
      <c r="WTX173" s="1"/>
      <c r="WTY173" s="1"/>
      <c r="WTZ173" s="1"/>
      <c r="WUA173" s="1"/>
      <c r="WUB173" s="1"/>
      <c r="WUC173" s="1"/>
      <c r="WUD173" s="1"/>
      <c r="WUE173" s="1"/>
      <c r="WUF173" s="1"/>
      <c r="WUG173" s="1"/>
      <c r="WUH173" s="1"/>
      <c r="WUI173" s="1"/>
      <c r="WUJ173" s="1"/>
      <c r="WUK173" s="1"/>
      <c r="WUL173" s="1"/>
      <c r="WUM173" s="1"/>
      <c r="WUN173" s="1"/>
      <c r="WUO173" s="1"/>
      <c r="WUP173" s="1"/>
      <c r="WUQ173" s="1"/>
      <c r="WUR173" s="1"/>
      <c r="WUS173" s="1"/>
      <c r="WUT173" s="1"/>
      <c r="WUU173" s="1"/>
      <c r="WUV173" s="1"/>
      <c r="WUW173" s="1"/>
      <c r="WUX173" s="1"/>
      <c r="WUY173" s="1"/>
      <c r="WUZ173" s="1"/>
      <c r="WVA173" s="1"/>
      <c r="WVB173" s="1"/>
      <c r="WVC173" s="1"/>
      <c r="WVD173" s="1"/>
      <c r="WVE173" s="1"/>
      <c r="WVF173" s="1"/>
      <c r="WVG173" s="1"/>
      <c r="WVH173" s="1"/>
      <c r="WVI173" s="1"/>
      <c r="WVJ173" s="1"/>
      <c r="WVK173" s="1"/>
      <c r="WVL173" s="1"/>
      <c r="WVM173" s="1"/>
      <c r="WVN173" s="1"/>
      <c r="WVO173" s="1"/>
      <c r="WVP173" s="1"/>
      <c r="WVQ173" s="1"/>
      <c r="WVR173" s="1"/>
      <c r="WVS173" s="1"/>
      <c r="WVT173" s="1"/>
      <c r="WVU173" s="1"/>
      <c r="WVV173" s="1"/>
      <c r="WVW173" s="1"/>
      <c r="WVX173" s="1"/>
      <c r="WVY173" s="1"/>
      <c r="WVZ173" s="1"/>
      <c r="WWA173" s="1"/>
      <c r="WWB173" s="1"/>
      <c r="WWC173" s="1"/>
      <c r="WWD173" s="1"/>
      <c r="WWE173" s="1"/>
      <c r="WWF173" s="1"/>
      <c r="WWG173" s="1"/>
      <c r="WWH173" s="1"/>
      <c r="WWI173" s="1"/>
      <c r="WWJ173" s="1"/>
      <c r="WWK173" s="1"/>
      <c r="WWL173" s="1"/>
      <c r="WWM173" s="1"/>
      <c r="WWN173" s="1"/>
      <c r="WWO173" s="1"/>
      <c r="WWP173" s="1"/>
    </row>
  </sheetData>
  <sheetProtection selectLockedCells="1"/>
  <mergeCells count="23">
    <mergeCell ref="B152:AH152"/>
    <mergeCell ref="B153:AH153"/>
    <mergeCell ref="B154:AH154"/>
    <mergeCell ref="B155:AH155"/>
    <mergeCell ref="B156:AH156"/>
    <mergeCell ref="B157:AH157"/>
    <mergeCell ref="D158:U158"/>
    <mergeCell ref="A162:AH162"/>
    <mergeCell ref="A163:AI163"/>
    <mergeCell ref="A165:AI165"/>
    <mergeCell ref="A161:AH161"/>
    <mergeCell ref="B151:AH151"/>
    <mergeCell ref="Z7:AD7"/>
    <mergeCell ref="A138:I138"/>
    <mergeCell ref="A140:AP140"/>
    <mergeCell ref="A141:AP141"/>
    <mergeCell ref="B145:AH145"/>
    <mergeCell ref="B146:AH146"/>
    <mergeCell ref="B147:AH147"/>
    <mergeCell ref="B148:AH148"/>
    <mergeCell ref="B149:AH149"/>
    <mergeCell ref="B150:AH150"/>
    <mergeCell ref="D31:AQ31"/>
  </mergeCells>
  <dataValidations count="1">
    <dataValidation type="list" allowBlank="1" showInputMessage="1" showErrorMessage="1" sqref="R65524 WVZ983030:WWA983030 WMD983030:WME983030 WCH983030:WCI983030 VSL983030:VSM983030 VIP983030:VIQ983030 UYT983030:UYU983030 UOX983030:UOY983030 UFB983030:UFC983030 TVF983030:TVG983030 TLJ983030:TLK983030 TBN983030:TBO983030 SRR983030:SRS983030 SHV983030:SHW983030 RXZ983030:RYA983030 ROD983030:ROE983030 REH983030:REI983030 QUL983030:QUM983030 QKP983030:QKQ983030 QAT983030:QAU983030 PQX983030:PQY983030 PHB983030:PHC983030 OXF983030:OXG983030 ONJ983030:ONK983030 ODN983030:ODO983030 NTR983030:NTS983030 NJV983030:NJW983030 MZZ983030:NAA983030 MQD983030:MQE983030 MGH983030:MGI983030 LWL983030:LWM983030 LMP983030:LMQ983030 LCT983030:LCU983030 KSX983030:KSY983030 KJB983030:KJC983030 JZF983030:JZG983030 JPJ983030:JPK983030 JFN983030:JFO983030 IVR983030:IVS983030 ILV983030:ILW983030 IBZ983030:ICA983030 HSD983030:HSE983030 HIH983030:HII983030 GYL983030:GYM983030 GOP983030:GOQ983030 GET983030:GEU983030 FUX983030:FUY983030 FLB983030:FLC983030 FBF983030:FBG983030 ERJ983030:ERK983030 EHN983030:EHO983030 DXR983030:DXS983030 DNV983030:DNW983030 DDZ983030:DEA983030 CUD983030:CUE983030 CKH983030:CKI983030 CAL983030:CAM983030 BQP983030:BQQ983030 BGT983030:BGU983030 AWX983030:AWY983030 ANB983030:ANC983030 ADF983030:ADG983030 TJ983030:TK983030 JN983030:JO983030 S983030:T983030 WVZ917494:WWA917494 WMD917494:WME917494 WCH917494:WCI917494 VSL917494:VSM917494 VIP917494:VIQ917494 UYT917494:UYU917494 UOX917494:UOY917494 UFB917494:UFC917494 TVF917494:TVG917494 TLJ917494:TLK917494 TBN917494:TBO917494 SRR917494:SRS917494 SHV917494:SHW917494 RXZ917494:RYA917494 ROD917494:ROE917494 REH917494:REI917494 QUL917494:QUM917494 QKP917494:QKQ917494 QAT917494:QAU917494 PQX917494:PQY917494 PHB917494:PHC917494 OXF917494:OXG917494 ONJ917494:ONK917494 ODN917494:ODO917494 NTR917494:NTS917494 NJV917494:NJW917494 MZZ917494:NAA917494 MQD917494:MQE917494 MGH917494:MGI917494 LWL917494:LWM917494 LMP917494:LMQ917494 LCT917494:LCU917494 KSX917494:KSY917494 KJB917494:KJC917494 JZF917494:JZG917494 JPJ917494:JPK917494 JFN917494:JFO917494 IVR917494:IVS917494 ILV917494:ILW917494 IBZ917494:ICA917494 HSD917494:HSE917494 HIH917494:HII917494 GYL917494:GYM917494 GOP917494:GOQ917494 GET917494:GEU917494 FUX917494:FUY917494 FLB917494:FLC917494 FBF917494:FBG917494 ERJ917494:ERK917494 EHN917494:EHO917494 DXR917494:DXS917494 DNV917494:DNW917494 DDZ917494:DEA917494 CUD917494:CUE917494 CKH917494:CKI917494 CAL917494:CAM917494 BQP917494:BQQ917494 BGT917494:BGU917494 AWX917494:AWY917494 ANB917494:ANC917494 ADF917494:ADG917494 TJ917494:TK917494 JN917494:JO917494 S917494:T917494 WVZ851958:WWA851958 WMD851958:WME851958 WCH851958:WCI851958 VSL851958:VSM851958 VIP851958:VIQ851958 UYT851958:UYU851958 UOX851958:UOY851958 UFB851958:UFC851958 TVF851958:TVG851958 TLJ851958:TLK851958 TBN851958:TBO851958 SRR851958:SRS851958 SHV851958:SHW851958 RXZ851958:RYA851958 ROD851958:ROE851958 REH851958:REI851958 QUL851958:QUM851958 QKP851958:QKQ851958 QAT851958:QAU851958 PQX851958:PQY851958 PHB851958:PHC851958 OXF851958:OXG851958 ONJ851958:ONK851958 ODN851958:ODO851958 NTR851958:NTS851958 NJV851958:NJW851958 MZZ851958:NAA851958 MQD851958:MQE851958 MGH851958:MGI851958 LWL851958:LWM851958 LMP851958:LMQ851958 LCT851958:LCU851958 KSX851958:KSY851958 KJB851958:KJC851958 JZF851958:JZG851958 JPJ851958:JPK851958 JFN851958:JFO851958 IVR851958:IVS851958 ILV851958:ILW851958 IBZ851958:ICA851958 HSD851958:HSE851958 HIH851958:HII851958 GYL851958:GYM851958 GOP851958:GOQ851958 GET851958:GEU851958 FUX851958:FUY851958 FLB851958:FLC851958 FBF851958:FBG851958 ERJ851958:ERK851958 EHN851958:EHO851958 DXR851958:DXS851958 DNV851958:DNW851958 DDZ851958:DEA851958 CUD851958:CUE851958 CKH851958:CKI851958 CAL851958:CAM851958 BQP851958:BQQ851958 BGT851958:BGU851958 AWX851958:AWY851958 ANB851958:ANC851958 ADF851958:ADG851958 TJ851958:TK851958 JN851958:JO851958 S851958:T851958 WVZ786422:WWA786422 WMD786422:WME786422 WCH786422:WCI786422 VSL786422:VSM786422 VIP786422:VIQ786422 UYT786422:UYU786422 UOX786422:UOY786422 UFB786422:UFC786422 TVF786422:TVG786422 TLJ786422:TLK786422 TBN786422:TBO786422 SRR786422:SRS786422 SHV786422:SHW786422 RXZ786422:RYA786422 ROD786422:ROE786422 REH786422:REI786422 QUL786422:QUM786422 QKP786422:QKQ786422 QAT786422:QAU786422 PQX786422:PQY786422 PHB786422:PHC786422 OXF786422:OXG786422 ONJ786422:ONK786422 ODN786422:ODO786422 NTR786422:NTS786422 NJV786422:NJW786422 MZZ786422:NAA786422 MQD786422:MQE786422 MGH786422:MGI786422 LWL786422:LWM786422 LMP786422:LMQ786422 LCT786422:LCU786422 KSX786422:KSY786422 KJB786422:KJC786422 JZF786422:JZG786422 JPJ786422:JPK786422 JFN786422:JFO786422 IVR786422:IVS786422 ILV786422:ILW786422 IBZ786422:ICA786422 HSD786422:HSE786422 HIH786422:HII786422 GYL786422:GYM786422 GOP786422:GOQ786422 GET786422:GEU786422 FUX786422:FUY786422 FLB786422:FLC786422 FBF786422:FBG786422 ERJ786422:ERK786422 EHN786422:EHO786422 DXR786422:DXS786422 DNV786422:DNW786422 DDZ786422:DEA786422 CUD786422:CUE786422 CKH786422:CKI786422 CAL786422:CAM786422 BQP786422:BQQ786422 BGT786422:BGU786422 AWX786422:AWY786422 ANB786422:ANC786422 ADF786422:ADG786422 TJ786422:TK786422 JN786422:JO786422 S786422:T786422 WVZ720886:WWA720886 WMD720886:WME720886 WCH720886:WCI720886 VSL720886:VSM720886 VIP720886:VIQ720886 UYT720886:UYU720886 UOX720886:UOY720886 UFB720886:UFC720886 TVF720886:TVG720886 TLJ720886:TLK720886 TBN720886:TBO720886 SRR720886:SRS720886 SHV720886:SHW720886 RXZ720886:RYA720886 ROD720886:ROE720886 REH720886:REI720886 QUL720886:QUM720886 QKP720886:QKQ720886 QAT720886:QAU720886 PQX720886:PQY720886 PHB720886:PHC720886 OXF720886:OXG720886 ONJ720886:ONK720886 ODN720886:ODO720886 NTR720886:NTS720886 NJV720886:NJW720886 MZZ720886:NAA720886 MQD720886:MQE720886 MGH720886:MGI720886 LWL720886:LWM720886 LMP720886:LMQ720886 LCT720886:LCU720886 KSX720886:KSY720886 KJB720886:KJC720886 JZF720886:JZG720886 JPJ720886:JPK720886 JFN720886:JFO720886 IVR720886:IVS720886 ILV720886:ILW720886 IBZ720886:ICA720886 HSD720886:HSE720886 HIH720886:HII720886 GYL720886:GYM720886 GOP720886:GOQ720886 GET720886:GEU720886 FUX720886:FUY720886 FLB720886:FLC720886 FBF720886:FBG720886 ERJ720886:ERK720886 EHN720886:EHO720886 DXR720886:DXS720886 DNV720886:DNW720886 DDZ720886:DEA720886 CUD720886:CUE720886 CKH720886:CKI720886 CAL720886:CAM720886 BQP720886:BQQ720886 BGT720886:BGU720886 AWX720886:AWY720886 ANB720886:ANC720886 ADF720886:ADG720886 TJ720886:TK720886 JN720886:JO720886 S720886:T720886 WVZ655350:WWA655350 WMD655350:WME655350 WCH655350:WCI655350 VSL655350:VSM655350 VIP655350:VIQ655350 UYT655350:UYU655350 UOX655350:UOY655350 UFB655350:UFC655350 TVF655350:TVG655350 TLJ655350:TLK655350 TBN655350:TBO655350 SRR655350:SRS655350 SHV655350:SHW655350 RXZ655350:RYA655350 ROD655350:ROE655350 REH655350:REI655350 QUL655350:QUM655350 QKP655350:QKQ655350 QAT655350:QAU655350 PQX655350:PQY655350 PHB655350:PHC655350 OXF655350:OXG655350 ONJ655350:ONK655350 ODN655350:ODO655350 NTR655350:NTS655350 NJV655350:NJW655350 MZZ655350:NAA655350 MQD655350:MQE655350 MGH655350:MGI655350 LWL655350:LWM655350 LMP655350:LMQ655350 LCT655350:LCU655350 KSX655350:KSY655350 KJB655350:KJC655350 JZF655350:JZG655350 JPJ655350:JPK655350 JFN655350:JFO655350 IVR655350:IVS655350 ILV655350:ILW655350 IBZ655350:ICA655350 HSD655350:HSE655350 HIH655350:HII655350 GYL655350:GYM655350 GOP655350:GOQ655350 GET655350:GEU655350 FUX655350:FUY655350 FLB655350:FLC655350 FBF655350:FBG655350 ERJ655350:ERK655350 EHN655350:EHO655350 DXR655350:DXS655350 DNV655350:DNW655350 DDZ655350:DEA655350 CUD655350:CUE655350 CKH655350:CKI655350 CAL655350:CAM655350 BQP655350:BQQ655350 BGT655350:BGU655350 AWX655350:AWY655350 ANB655350:ANC655350 ADF655350:ADG655350 TJ655350:TK655350 JN655350:JO655350 S655350:T655350 WVZ589814:WWA589814 WMD589814:WME589814 WCH589814:WCI589814 VSL589814:VSM589814 VIP589814:VIQ589814 UYT589814:UYU589814 UOX589814:UOY589814 UFB589814:UFC589814 TVF589814:TVG589814 TLJ589814:TLK589814 TBN589814:TBO589814 SRR589814:SRS589814 SHV589814:SHW589814 RXZ589814:RYA589814 ROD589814:ROE589814 REH589814:REI589814 QUL589814:QUM589814 QKP589814:QKQ589814 QAT589814:QAU589814 PQX589814:PQY589814 PHB589814:PHC589814 OXF589814:OXG589814 ONJ589814:ONK589814 ODN589814:ODO589814 NTR589814:NTS589814 NJV589814:NJW589814 MZZ589814:NAA589814 MQD589814:MQE589814 MGH589814:MGI589814 LWL589814:LWM589814 LMP589814:LMQ589814 LCT589814:LCU589814 KSX589814:KSY589814 KJB589814:KJC589814 JZF589814:JZG589814 JPJ589814:JPK589814 JFN589814:JFO589814 IVR589814:IVS589814 ILV589814:ILW589814 IBZ589814:ICA589814 HSD589814:HSE589814 HIH589814:HII589814 GYL589814:GYM589814 GOP589814:GOQ589814 GET589814:GEU589814 FUX589814:FUY589814 FLB589814:FLC589814 FBF589814:FBG589814 ERJ589814:ERK589814 EHN589814:EHO589814 DXR589814:DXS589814 DNV589814:DNW589814 DDZ589814:DEA589814 CUD589814:CUE589814 CKH589814:CKI589814 CAL589814:CAM589814 BQP589814:BQQ589814 BGT589814:BGU589814 AWX589814:AWY589814 ANB589814:ANC589814 ADF589814:ADG589814 TJ589814:TK589814 JN589814:JO589814 S589814:T589814 WVZ524278:WWA524278 WMD524278:WME524278 WCH524278:WCI524278 VSL524278:VSM524278 VIP524278:VIQ524278 UYT524278:UYU524278 UOX524278:UOY524278 UFB524278:UFC524278 TVF524278:TVG524278 TLJ524278:TLK524278 TBN524278:TBO524278 SRR524278:SRS524278 SHV524278:SHW524278 RXZ524278:RYA524278 ROD524278:ROE524278 REH524278:REI524278 QUL524278:QUM524278 QKP524278:QKQ524278 QAT524278:QAU524278 PQX524278:PQY524278 PHB524278:PHC524278 OXF524278:OXG524278 ONJ524278:ONK524278 ODN524278:ODO524278 NTR524278:NTS524278 NJV524278:NJW524278 MZZ524278:NAA524278 MQD524278:MQE524278 MGH524278:MGI524278 LWL524278:LWM524278 LMP524278:LMQ524278 LCT524278:LCU524278 KSX524278:KSY524278 KJB524278:KJC524278 JZF524278:JZG524278 JPJ524278:JPK524278 JFN524278:JFO524278 IVR524278:IVS524278 ILV524278:ILW524278 IBZ524278:ICA524278 HSD524278:HSE524278 HIH524278:HII524278 GYL524278:GYM524278 GOP524278:GOQ524278 GET524278:GEU524278 FUX524278:FUY524278 FLB524278:FLC524278 FBF524278:FBG524278 ERJ524278:ERK524278 EHN524278:EHO524278 DXR524278:DXS524278 DNV524278:DNW524278 DDZ524278:DEA524278 CUD524278:CUE524278 CKH524278:CKI524278 CAL524278:CAM524278 BQP524278:BQQ524278 BGT524278:BGU524278 AWX524278:AWY524278 ANB524278:ANC524278 ADF524278:ADG524278 TJ524278:TK524278 JN524278:JO524278 S524278:T524278 WVZ458742:WWA458742 WMD458742:WME458742 WCH458742:WCI458742 VSL458742:VSM458742 VIP458742:VIQ458742 UYT458742:UYU458742 UOX458742:UOY458742 UFB458742:UFC458742 TVF458742:TVG458742 TLJ458742:TLK458742 TBN458742:TBO458742 SRR458742:SRS458742 SHV458742:SHW458742 RXZ458742:RYA458742 ROD458742:ROE458742 REH458742:REI458742 QUL458742:QUM458742 QKP458742:QKQ458742 QAT458742:QAU458742 PQX458742:PQY458742 PHB458742:PHC458742 OXF458742:OXG458742 ONJ458742:ONK458742 ODN458742:ODO458742 NTR458742:NTS458742 NJV458742:NJW458742 MZZ458742:NAA458742 MQD458742:MQE458742 MGH458742:MGI458742 LWL458742:LWM458742 LMP458742:LMQ458742 LCT458742:LCU458742 KSX458742:KSY458742 KJB458742:KJC458742 JZF458742:JZG458742 JPJ458742:JPK458742 JFN458742:JFO458742 IVR458742:IVS458742 ILV458742:ILW458742 IBZ458742:ICA458742 HSD458742:HSE458742 HIH458742:HII458742 GYL458742:GYM458742 GOP458742:GOQ458742 GET458742:GEU458742 FUX458742:FUY458742 FLB458742:FLC458742 FBF458742:FBG458742 ERJ458742:ERK458742 EHN458742:EHO458742 DXR458742:DXS458742 DNV458742:DNW458742 DDZ458742:DEA458742 CUD458742:CUE458742 CKH458742:CKI458742 CAL458742:CAM458742 BQP458742:BQQ458742 BGT458742:BGU458742 AWX458742:AWY458742 ANB458742:ANC458742 ADF458742:ADG458742 TJ458742:TK458742 JN458742:JO458742 S458742:T458742 WVZ393206:WWA393206 WMD393206:WME393206 WCH393206:WCI393206 VSL393206:VSM393206 VIP393206:VIQ393206 UYT393206:UYU393206 UOX393206:UOY393206 UFB393206:UFC393206 TVF393206:TVG393206 TLJ393206:TLK393206 TBN393206:TBO393206 SRR393206:SRS393206 SHV393206:SHW393206 RXZ393206:RYA393206 ROD393206:ROE393206 REH393206:REI393206 QUL393206:QUM393206 QKP393206:QKQ393206 QAT393206:QAU393206 PQX393206:PQY393206 PHB393206:PHC393206 OXF393206:OXG393206 ONJ393206:ONK393206 ODN393206:ODO393206 NTR393206:NTS393206 NJV393206:NJW393206 MZZ393206:NAA393206 MQD393206:MQE393206 MGH393206:MGI393206 LWL393206:LWM393206 LMP393206:LMQ393206 LCT393206:LCU393206 KSX393206:KSY393206 KJB393206:KJC393206 JZF393206:JZG393206 JPJ393206:JPK393206 JFN393206:JFO393206 IVR393206:IVS393206 ILV393206:ILW393206 IBZ393206:ICA393206 HSD393206:HSE393206 HIH393206:HII393206 GYL393206:GYM393206 GOP393206:GOQ393206 GET393206:GEU393206 FUX393206:FUY393206 FLB393206:FLC393206 FBF393206:FBG393206 ERJ393206:ERK393206 EHN393206:EHO393206 DXR393206:DXS393206 DNV393206:DNW393206 DDZ393206:DEA393206 CUD393206:CUE393206 CKH393206:CKI393206 CAL393206:CAM393206 BQP393206:BQQ393206 BGT393206:BGU393206 AWX393206:AWY393206 ANB393206:ANC393206 ADF393206:ADG393206 TJ393206:TK393206 JN393206:JO393206 S393206:T393206 WVZ327670:WWA327670 WMD327670:WME327670 WCH327670:WCI327670 VSL327670:VSM327670 VIP327670:VIQ327670 UYT327670:UYU327670 UOX327670:UOY327670 UFB327670:UFC327670 TVF327670:TVG327670 TLJ327670:TLK327670 TBN327670:TBO327670 SRR327670:SRS327670 SHV327670:SHW327670 RXZ327670:RYA327670 ROD327670:ROE327670 REH327670:REI327670 QUL327670:QUM327670 QKP327670:QKQ327670 QAT327670:QAU327670 PQX327670:PQY327670 PHB327670:PHC327670 OXF327670:OXG327670 ONJ327670:ONK327670 ODN327670:ODO327670 NTR327670:NTS327670 NJV327670:NJW327670 MZZ327670:NAA327670 MQD327670:MQE327670 MGH327670:MGI327670 LWL327670:LWM327670 LMP327670:LMQ327670 LCT327670:LCU327670 KSX327670:KSY327670 KJB327670:KJC327670 JZF327670:JZG327670 JPJ327670:JPK327670 JFN327670:JFO327670 IVR327670:IVS327670 ILV327670:ILW327670 IBZ327670:ICA327670 HSD327670:HSE327670 HIH327670:HII327670 GYL327670:GYM327670 GOP327670:GOQ327670 GET327670:GEU327670 FUX327670:FUY327670 FLB327670:FLC327670 FBF327670:FBG327670 ERJ327670:ERK327670 EHN327670:EHO327670 DXR327670:DXS327670 DNV327670:DNW327670 DDZ327670:DEA327670 CUD327670:CUE327670 CKH327670:CKI327670 CAL327670:CAM327670 BQP327670:BQQ327670 BGT327670:BGU327670 AWX327670:AWY327670 ANB327670:ANC327670 ADF327670:ADG327670 TJ327670:TK327670 JN327670:JO327670 S327670:T327670 WVZ262134:WWA262134 WMD262134:WME262134 WCH262134:WCI262134 VSL262134:VSM262134 VIP262134:VIQ262134 UYT262134:UYU262134 UOX262134:UOY262134 UFB262134:UFC262134 TVF262134:TVG262134 TLJ262134:TLK262134 TBN262134:TBO262134 SRR262134:SRS262134 SHV262134:SHW262134 RXZ262134:RYA262134 ROD262134:ROE262134 REH262134:REI262134 QUL262134:QUM262134 QKP262134:QKQ262134 QAT262134:QAU262134 PQX262134:PQY262134 PHB262134:PHC262134 OXF262134:OXG262134 ONJ262134:ONK262134 ODN262134:ODO262134 NTR262134:NTS262134 NJV262134:NJW262134 MZZ262134:NAA262134 MQD262134:MQE262134 MGH262134:MGI262134 LWL262134:LWM262134 LMP262134:LMQ262134 LCT262134:LCU262134 KSX262134:KSY262134 KJB262134:KJC262134 JZF262134:JZG262134 JPJ262134:JPK262134 JFN262134:JFO262134 IVR262134:IVS262134 ILV262134:ILW262134 IBZ262134:ICA262134 HSD262134:HSE262134 HIH262134:HII262134 GYL262134:GYM262134 GOP262134:GOQ262134 GET262134:GEU262134 FUX262134:FUY262134 FLB262134:FLC262134 FBF262134:FBG262134 ERJ262134:ERK262134 EHN262134:EHO262134 DXR262134:DXS262134 DNV262134:DNW262134 DDZ262134:DEA262134 CUD262134:CUE262134 CKH262134:CKI262134 CAL262134:CAM262134 BQP262134:BQQ262134 BGT262134:BGU262134 AWX262134:AWY262134 ANB262134:ANC262134 ADF262134:ADG262134 TJ262134:TK262134 JN262134:JO262134 S262134:T262134 WVZ196598:WWA196598 WMD196598:WME196598 WCH196598:WCI196598 VSL196598:VSM196598 VIP196598:VIQ196598 UYT196598:UYU196598 UOX196598:UOY196598 UFB196598:UFC196598 TVF196598:TVG196598 TLJ196598:TLK196598 TBN196598:TBO196598 SRR196598:SRS196598 SHV196598:SHW196598 RXZ196598:RYA196598 ROD196598:ROE196598 REH196598:REI196598 QUL196598:QUM196598 QKP196598:QKQ196598 QAT196598:QAU196598 PQX196598:PQY196598 PHB196598:PHC196598 OXF196598:OXG196598 ONJ196598:ONK196598 ODN196598:ODO196598 NTR196598:NTS196598 NJV196598:NJW196598 MZZ196598:NAA196598 MQD196598:MQE196598 MGH196598:MGI196598 LWL196598:LWM196598 LMP196598:LMQ196598 LCT196598:LCU196598 KSX196598:KSY196598 KJB196598:KJC196598 JZF196598:JZG196598 JPJ196598:JPK196598 JFN196598:JFO196598 IVR196598:IVS196598 ILV196598:ILW196598 IBZ196598:ICA196598 HSD196598:HSE196598 HIH196598:HII196598 GYL196598:GYM196598 GOP196598:GOQ196598 GET196598:GEU196598 FUX196598:FUY196598 FLB196598:FLC196598 FBF196598:FBG196598 ERJ196598:ERK196598 EHN196598:EHO196598 DXR196598:DXS196598 DNV196598:DNW196598 DDZ196598:DEA196598 CUD196598:CUE196598 CKH196598:CKI196598 CAL196598:CAM196598 BQP196598:BQQ196598 BGT196598:BGU196598 AWX196598:AWY196598 ANB196598:ANC196598 ADF196598:ADG196598 TJ196598:TK196598 JN196598:JO196598 S196598:T196598 WVZ131062:WWA131062 WMD131062:WME131062 WCH131062:WCI131062 VSL131062:VSM131062 VIP131062:VIQ131062 UYT131062:UYU131062 UOX131062:UOY131062 UFB131062:UFC131062 TVF131062:TVG131062 TLJ131062:TLK131062 TBN131062:TBO131062 SRR131062:SRS131062 SHV131062:SHW131062 RXZ131062:RYA131062 ROD131062:ROE131062 REH131062:REI131062 QUL131062:QUM131062 QKP131062:QKQ131062 QAT131062:QAU131062 PQX131062:PQY131062 PHB131062:PHC131062 OXF131062:OXG131062 ONJ131062:ONK131062 ODN131062:ODO131062 NTR131062:NTS131062 NJV131062:NJW131062 MZZ131062:NAA131062 MQD131062:MQE131062 MGH131062:MGI131062 LWL131062:LWM131062 LMP131062:LMQ131062 LCT131062:LCU131062 KSX131062:KSY131062 KJB131062:KJC131062 JZF131062:JZG131062 JPJ131062:JPK131062 JFN131062:JFO131062 IVR131062:IVS131062 ILV131062:ILW131062 IBZ131062:ICA131062 HSD131062:HSE131062 HIH131062:HII131062 GYL131062:GYM131062 GOP131062:GOQ131062 GET131062:GEU131062 FUX131062:FUY131062 FLB131062:FLC131062 FBF131062:FBG131062 ERJ131062:ERK131062 EHN131062:EHO131062 DXR131062:DXS131062 DNV131062:DNW131062 DDZ131062:DEA131062 CUD131062:CUE131062 CKH131062:CKI131062 CAL131062:CAM131062 BQP131062:BQQ131062 BGT131062:BGU131062 AWX131062:AWY131062 ANB131062:ANC131062 ADF131062:ADG131062 TJ131062:TK131062 JN131062:JO131062 S131062:T131062 WVZ65526:WWA65526 WMD65526:WME65526 WCH65526:WCI65526 VSL65526:VSM65526 VIP65526:VIQ65526 UYT65526:UYU65526 UOX65526:UOY65526 UFB65526:UFC65526 TVF65526:TVG65526 TLJ65526:TLK65526 TBN65526:TBO65526 SRR65526:SRS65526 SHV65526:SHW65526 RXZ65526:RYA65526 ROD65526:ROE65526 REH65526:REI65526 QUL65526:QUM65526 QKP65526:QKQ65526 QAT65526:QAU65526 PQX65526:PQY65526 PHB65526:PHC65526 OXF65526:OXG65526 ONJ65526:ONK65526 ODN65526:ODO65526 NTR65526:NTS65526 NJV65526:NJW65526 MZZ65526:NAA65526 MQD65526:MQE65526 MGH65526:MGI65526 LWL65526:LWM65526 LMP65526:LMQ65526 LCT65526:LCU65526 KSX65526:KSY65526 KJB65526:KJC65526 JZF65526:JZG65526 JPJ65526:JPK65526 JFN65526:JFO65526 IVR65526:IVS65526 ILV65526:ILW65526 IBZ65526:ICA65526 HSD65526:HSE65526 HIH65526:HII65526 GYL65526:GYM65526 GOP65526:GOQ65526 GET65526:GEU65526 FUX65526:FUY65526 FLB65526:FLC65526 FBF65526:FBG65526 ERJ65526:ERK65526 EHN65526:EHO65526 DXR65526:DXS65526 DNV65526:DNW65526 DDZ65526:DEA65526 CUD65526:CUE65526 CKH65526:CKI65526 CAL65526:CAM65526 BQP65526:BQQ65526 BGT65526:BGU65526 AWX65526:AWY65526 ANB65526:ANC65526 ADF65526:ADG65526 TJ65526:TK65526 JN65526:JO65526 S65526:T65526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S9:T9 WVY983028 WMC983028 WCG983028 VSK983028 VIO983028 UYS983028 UOW983028 UFA983028 TVE983028 TLI983028 TBM983028 SRQ983028 SHU983028 RXY983028 ROC983028 REG983028 QUK983028 QKO983028 QAS983028 PQW983028 PHA983028 OXE983028 ONI983028 ODM983028 NTQ983028 NJU983028 MZY983028 MQC983028 MGG983028 LWK983028 LMO983028 LCS983028 KSW983028 KJA983028 JZE983028 JPI983028 JFM983028 IVQ983028 ILU983028 IBY983028 HSC983028 HIG983028 GYK983028 GOO983028 GES983028 FUW983028 FLA983028 FBE983028 ERI983028 EHM983028 DXQ983028 DNU983028 DDY983028 CUC983028 CKG983028 CAK983028 BQO983028 BGS983028 AWW983028 ANA983028 ADE983028 TI983028 JM983028 R983028 WVY917492 WMC917492 WCG917492 VSK917492 VIO917492 UYS917492 UOW917492 UFA917492 TVE917492 TLI917492 TBM917492 SRQ917492 SHU917492 RXY917492 ROC917492 REG917492 QUK917492 QKO917492 QAS917492 PQW917492 PHA917492 OXE917492 ONI917492 ODM917492 NTQ917492 NJU917492 MZY917492 MQC917492 MGG917492 LWK917492 LMO917492 LCS917492 KSW917492 KJA917492 JZE917492 JPI917492 JFM917492 IVQ917492 ILU917492 IBY917492 HSC917492 HIG917492 GYK917492 GOO917492 GES917492 FUW917492 FLA917492 FBE917492 ERI917492 EHM917492 DXQ917492 DNU917492 DDY917492 CUC917492 CKG917492 CAK917492 BQO917492 BGS917492 AWW917492 ANA917492 ADE917492 TI917492 JM917492 R917492 WVY851956 WMC851956 WCG851956 VSK851956 VIO851956 UYS851956 UOW851956 UFA851956 TVE851956 TLI851956 TBM851956 SRQ851956 SHU851956 RXY851956 ROC851956 REG851956 QUK851956 QKO851956 QAS851956 PQW851956 PHA851956 OXE851956 ONI851956 ODM851956 NTQ851956 NJU851956 MZY851956 MQC851956 MGG851956 LWK851956 LMO851956 LCS851956 KSW851956 KJA851956 JZE851956 JPI851956 JFM851956 IVQ851956 ILU851956 IBY851956 HSC851956 HIG851956 GYK851956 GOO851956 GES851956 FUW851956 FLA851956 FBE851956 ERI851956 EHM851956 DXQ851956 DNU851956 DDY851956 CUC851956 CKG851956 CAK851956 BQO851956 BGS851956 AWW851956 ANA851956 ADE851956 TI851956 JM851956 R851956 WVY786420 WMC786420 WCG786420 VSK786420 VIO786420 UYS786420 UOW786420 UFA786420 TVE786420 TLI786420 TBM786420 SRQ786420 SHU786420 RXY786420 ROC786420 REG786420 QUK786420 QKO786420 QAS786420 PQW786420 PHA786420 OXE786420 ONI786420 ODM786420 NTQ786420 NJU786420 MZY786420 MQC786420 MGG786420 LWK786420 LMO786420 LCS786420 KSW786420 KJA786420 JZE786420 JPI786420 JFM786420 IVQ786420 ILU786420 IBY786420 HSC786420 HIG786420 GYK786420 GOO786420 GES786420 FUW786420 FLA786420 FBE786420 ERI786420 EHM786420 DXQ786420 DNU786420 DDY786420 CUC786420 CKG786420 CAK786420 BQO786420 BGS786420 AWW786420 ANA786420 ADE786420 TI786420 JM786420 R786420 WVY720884 WMC720884 WCG720884 VSK720884 VIO720884 UYS720884 UOW720884 UFA720884 TVE720884 TLI720884 TBM720884 SRQ720884 SHU720884 RXY720884 ROC720884 REG720884 QUK720884 QKO720884 QAS720884 PQW720884 PHA720884 OXE720884 ONI720884 ODM720884 NTQ720884 NJU720884 MZY720884 MQC720884 MGG720884 LWK720884 LMO720884 LCS720884 KSW720884 KJA720884 JZE720884 JPI720884 JFM720884 IVQ720884 ILU720884 IBY720884 HSC720884 HIG720884 GYK720884 GOO720884 GES720884 FUW720884 FLA720884 FBE720884 ERI720884 EHM720884 DXQ720884 DNU720884 DDY720884 CUC720884 CKG720884 CAK720884 BQO720884 BGS720884 AWW720884 ANA720884 ADE720884 TI720884 JM720884 R720884 WVY655348 WMC655348 WCG655348 VSK655348 VIO655348 UYS655348 UOW655348 UFA655348 TVE655348 TLI655348 TBM655348 SRQ655348 SHU655348 RXY655348 ROC655348 REG655348 QUK655348 QKO655348 QAS655348 PQW655348 PHA655348 OXE655348 ONI655348 ODM655348 NTQ655348 NJU655348 MZY655348 MQC655348 MGG655348 LWK655348 LMO655348 LCS655348 KSW655348 KJA655348 JZE655348 JPI655348 JFM655348 IVQ655348 ILU655348 IBY655348 HSC655348 HIG655348 GYK655348 GOO655348 GES655348 FUW655348 FLA655348 FBE655348 ERI655348 EHM655348 DXQ655348 DNU655348 DDY655348 CUC655348 CKG655348 CAK655348 BQO655348 BGS655348 AWW655348 ANA655348 ADE655348 TI655348 JM655348 R655348 WVY589812 WMC589812 WCG589812 VSK589812 VIO589812 UYS589812 UOW589812 UFA589812 TVE589812 TLI589812 TBM589812 SRQ589812 SHU589812 RXY589812 ROC589812 REG589812 QUK589812 QKO589812 QAS589812 PQW589812 PHA589812 OXE589812 ONI589812 ODM589812 NTQ589812 NJU589812 MZY589812 MQC589812 MGG589812 LWK589812 LMO589812 LCS589812 KSW589812 KJA589812 JZE589812 JPI589812 JFM589812 IVQ589812 ILU589812 IBY589812 HSC589812 HIG589812 GYK589812 GOO589812 GES589812 FUW589812 FLA589812 FBE589812 ERI589812 EHM589812 DXQ589812 DNU589812 DDY589812 CUC589812 CKG589812 CAK589812 BQO589812 BGS589812 AWW589812 ANA589812 ADE589812 TI589812 JM589812 R589812 WVY524276 WMC524276 WCG524276 VSK524276 VIO524276 UYS524276 UOW524276 UFA524276 TVE524276 TLI524276 TBM524276 SRQ524276 SHU524276 RXY524276 ROC524276 REG524276 QUK524276 QKO524276 QAS524276 PQW524276 PHA524276 OXE524276 ONI524276 ODM524276 NTQ524276 NJU524276 MZY524276 MQC524276 MGG524276 LWK524276 LMO524276 LCS524276 KSW524276 KJA524276 JZE524276 JPI524276 JFM524276 IVQ524276 ILU524276 IBY524276 HSC524276 HIG524276 GYK524276 GOO524276 GES524276 FUW524276 FLA524276 FBE524276 ERI524276 EHM524276 DXQ524276 DNU524276 DDY524276 CUC524276 CKG524276 CAK524276 BQO524276 BGS524276 AWW524276 ANA524276 ADE524276 TI524276 JM524276 R524276 WVY458740 WMC458740 WCG458740 VSK458740 VIO458740 UYS458740 UOW458740 UFA458740 TVE458740 TLI458740 TBM458740 SRQ458740 SHU458740 RXY458740 ROC458740 REG458740 QUK458740 QKO458740 QAS458740 PQW458740 PHA458740 OXE458740 ONI458740 ODM458740 NTQ458740 NJU458740 MZY458740 MQC458740 MGG458740 LWK458740 LMO458740 LCS458740 KSW458740 KJA458740 JZE458740 JPI458740 JFM458740 IVQ458740 ILU458740 IBY458740 HSC458740 HIG458740 GYK458740 GOO458740 GES458740 FUW458740 FLA458740 FBE458740 ERI458740 EHM458740 DXQ458740 DNU458740 DDY458740 CUC458740 CKG458740 CAK458740 BQO458740 BGS458740 AWW458740 ANA458740 ADE458740 TI458740 JM458740 R458740 WVY393204 WMC393204 WCG393204 VSK393204 VIO393204 UYS393204 UOW393204 UFA393204 TVE393204 TLI393204 TBM393204 SRQ393204 SHU393204 RXY393204 ROC393204 REG393204 QUK393204 QKO393204 QAS393204 PQW393204 PHA393204 OXE393204 ONI393204 ODM393204 NTQ393204 NJU393204 MZY393204 MQC393204 MGG393204 LWK393204 LMO393204 LCS393204 KSW393204 KJA393204 JZE393204 JPI393204 JFM393204 IVQ393204 ILU393204 IBY393204 HSC393204 HIG393204 GYK393204 GOO393204 GES393204 FUW393204 FLA393204 FBE393204 ERI393204 EHM393204 DXQ393204 DNU393204 DDY393204 CUC393204 CKG393204 CAK393204 BQO393204 BGS393204 AWW393204 ANA393204 ADE393204 TI393204 JM393204 R393204 WVY327668 WMC327668 WCG327668 VSK327668 VIO327668 UYS327668 UOW327668 UFA327668 TVE327668 TLI327668 TBM327668 SRQ327668 SHU327668 RXY327668 ROC327668 REG327668 QUK327668 QKO327668 QAS327668 PQW327668 PHA327668 OXE327668 ONI327668 ODM327668 NTQ327668 NJU327668 MZY327668 MQC327668 MGG327668 LWK327668 LMO327668 LCS327668 KSW327668 KJA327668 JZE327668 JPI327668 JFM327668 IVQ327668 ILU327668 IBY327668 HSC327668 HIG327668 GYK327668 GOO327668 GES327668 FUW327668 FLA327668 FBE327668 ERI327668 EHM327668 DXQ327668 DNU327668 DDY327668 CUC327668 CKG327668 CAK327668 BQO327668 BGS327668 AWW327668 ANA327668 ADE327668 TI327668 JM327668 R327668 WVY262132 WMC262132 WCG262132 VSK262132 VIO262132 UYS262132 UOW262132 UFA262132 TVE262132 TLI262132 TBM262132 SRQ262132 SHU262132 RXY262132 ROC262132 REG262132 QUK262132 QKO262132 QAS262132 PQW262132 PHA262132 OXE262132 ONI262132 ODM262132 NTQ262132 NJU262132 MZY262132 MQC262132 MGG262132 LWK262132 LMO262132 LCS262132 KSW262132 KJA262132 JZE262132 JPI262132 JFM262132 IVQ262132 ILU262132 IBY262132 HSC262132 HIG262132 GYK262132 GOO262132 GES262132 FUW262132 FLA262132 FBE262132 ERI262132 EHM262132 DXQ262132 DNU262132 DDY262132 CUC262132 CKG262132 CAK262132 BQO262132 BGS262132 AWW262132 ANA262132 ADE262132 TI262132 JM262132 R262132 WVY196596 WMC196596 WCG196596 VSK196596 VIO196596 UYS196596 UOW196596 UFA196596 TVE196596 TLI196596 TBM196596 SRQ196596 SHU196596 RXY196596 ROC196596 REG196596 QUK196596 QKO196596 QAS196596 PQW196596 PHA196596 OXE196596 ONI196596 ODM196596 NTQ196596 NJU196596 MZY196596 MQC196596 MGG196596 LWK196596 LMO196596 LCS196596 KSW196596 KJA196596 JZE196596 JPI196596 JFM196596 IVQ196596 ILU196596 IBY196596 HSC196596 HIG196596 GYK196596 GOO196596 GES196596 FUW196596 FLA196596 FBE196596 ERI196596 EHM196596 DXQ196596 DNU196596 DDY196596 CUC196596 CKG196596 CAK196596 BQO196596 BGS196596 AWW196596 ANA196596 ADE196596 TI196596 JM196596 R196596 WVY131060 WMC131060 WCG131060 VSK131060 VIO131060 UYS131060 UOW131060 UFA131060 TVE131060 TLI131060 TBM131060 SRQ131060 SHU131060 RXY131060 ROC131060 REG131060 QUK131060 QKO131060 QAS131060 PQW131060 PHA131060 OXE131060 ONI131060 ODM131060 NTQ131060 NJU131060 MZY131060 MQC131060 MGG131060 LWK131060 LMO131060 LCS131060 KSW131060 KJA131060 JZE131060 JPI131060 JFM131060 IVQ131060 ILU131060 IBY131060 HSC131060 HIG131060 GYK131060 GOO131060 GES131060 FUW131060 FLA131060 FBE131060 ERI131060 EHM131060 DXQ131060 DNU131060 DDY131060 CUC131060 CKG131060 CAK131060 BQO131060 BGS131060 AWW131060 ANA131060 ADE131060 TI131060 JM131060 R131060 WVY65524 WMC65524 WCG65524 VSK65524 VIO65524 UYS65524 UOW65524 UFA65524 TVE65524 TLI65524 TBM65524 SRQ65524 SHU65524 RXY65524 ROC65524 REG65524 QUK65524 QKO65524 QAS65524 PQW65524 PHA65524 OXE65524 ONI65524 ODM65524 NTQ65524 NJU65524 MZY65524 MQC65524 MGG65524 LWK65524 LMO65524 LCS65524 KSW65524 KJA65524 JZE65524 JPI65524 JFM65524 IVQ65524 ILU65524 IBY65524 HSC65524 HIG65524 GYK65524 GOO65524 GES65524 FUW65524 FLA65524 FBE65524 ERI65524 EHM65524 DXQ65524 DNU65524 DDY65524 CUC65524 CKG65524 CAK65524 BQO65524 BGS65524 AWW65524 ANA65524 ADE65524 TI65524 JM65524 WVY7 WMC7 WCG7 VSK7 VIO7 UYS7 UOW7 UFA7 TVE7 TLI7 TBM7 SRQ7 SHU7 RXY7 ROC7 REG7 QUK7 QKO7 QAS7 PQW7 PHA7 OXE7 ONI7 ODM7 NTQ7 NJU7 MZY7 MQC7 MGG7 LWK7 LMO7 LCS7 KSW7 KJA7 JZE7 JPI7 JFM7 IVQ7 ILU7 IBY7 HSC7 HIG7 GYK7 GOO7 GES7 FUW7 FLA7 FBE7 ERI7 EHM7 DXQ7 DNU7 DDY7 CUC7 CKG7 CAK7 BQO7 BGS7 AWW7 ANA7 ADE7 TI7 JM7 Z7:AD7">
      <formula1>$B$32:$B$135</formula1>
    </dataValidation>
  </dataValidations>
  <hyperlinks>
    <hyperlink ref="A140:AO140" r:id="rId1" display="U denotes the UNSD/UNEP Questionnaires on Environment Statistics, Waste section. Questionnaire available at: http://unstats.un.org/unsd/environment/questionnaire2013.html ."/>
    <hyperlink ref="A141:AO141" r:id="rId2" display="E denotes the Eurostat Environmental Data Centre on Waste (http://ec.europa.eu/eurostat/web/waste/data/database)."/>
    <hyperlink ref="AQ140:AR140" r:id="rId3" display="U denotes the UNSD/UNEP Questionnaires on Environment Statistics, Waste section. Questionnaire available at: http://unstats.un.org/unsd/environment/questionnaire2013.html ."/>
    <hyperlink ref="AQ141:AR141" r:id="rId4" display="E denotes the Eurostat Environmental Data Centre on Waste (http://ec.europa.eu/eurostat/web/waste/data/database)."/>
  </hyperlinks>
  <pageMargins left="0.18" right="0.18" top="1" bottom="0.8" header="0.5" footer="0.5"/>
  <pageSetup paperSize="5" scale="81" fitToHeight="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Precipitation</vt:lpstr>
      <vt:lpstr>Precipitation!Print_Area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2016-10-13T13:00:27Z</cp:lastPrinted>
  <dcterms:created xsi:type="dcterms:W3CDTF">2016-09-07T19:22:29Z</dcterms:created>
  <dcterms:modified xsi:type="dcterms:W3CDTF">2016-10-13T13:00:31Z</dcterms:modified>
</cp:coreProperties>
</file>